
<file path=[Content_Types].xml><?xml version="1.0" encoding="utf-8"?>
<Types xmlns="http://schemas.openxmlformats.org/package/2006/content-types">
  <Default Extension="xml" ContentType="application/xml"/>
  <Default Extension="jpeg" ContentType="image/jpeg"/>
  <Default Extension="JPG" ContentType="image/.jpg"/>
  <Default Extension="gif" ContentType="image/gif"/>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media/image37.webp" ContentType="image/webp"/>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000" windowHeight="13160"/>
  </bookViews>
  <sheets>
    <sheet name="codeinterpreter" sheetId="2" r:id="rId1"/>
    <sheet name="functioncall" sheetId="3" r:id="rId2"/>
    <sheet name="codeinterpreter_Image_result" sheetId="4" r:id="rId3"/>
  </sheets>
  <definedNames>
    <definedName name="_xlnm._FilterDatabase" localSheetId="0" hidden="1">codeinterpreter!$F$1:$F$148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53C55924C17A4FCEA9DCB04721260C85" descr="core_image_url__exec_download_4293278663"/>
        <xdr:cNvPicPr/>
      </xdr:nvPicPr>
      <xdr:blipFill>
        <a:blip r:embed="rId1"/>
        <a:stretch>
          <a:fillRect/>
        </a:stretch>
      </xdr:blipFill>
      <xdr:spPr>
        <a:xfrm>
          <a:off x="0" y="0"/>
          <a:ext cx="7543800" cy="10058400"/>
        </a:xfrm>
        <a:prstGeom prst="rect">
          <a:avLst/>
        </a:prstGeom>
      </xdr:spPr>
    </xdr:pic>
  </etc:cellImage>
  <etc:cellImage>
    <xdr:pic>
      <xdr:nvPicPr>
        <xdr:cNvPr id="9" name="ID_239749960A714B74A86C8C855EB1612B" descr="core_image_url__exec_download_2128995519"/>
        <xdr:cNvPicPr/>
      </xdr:nvPicPr>
      <xdr:blipFill>
        <a:blip r:embed="rId2"/>
        <a:stretch>
          <a:fillRect/>
        </a:stretch>
      </xdr:blipFill>
      <xdr:spPr>
        <a:xfrm>
          <a:off x="0" y="0"/>
          <a:ext cx="4876800" cy="3648075"/>
        </a:xfrm>
        <a:prstGeom prst="rect">
          <a:avLst/>
        </a:prstGeom>
      </xdr:spPr>
    </xdr:pic>
  </etc:cellImage>
  <etc:cellImage>
    <xdr:pic>
      <xdr:nvPicPr>
        <xdr:cNvPr id="4" name="ID_F355B40F3A644CE89264BCB560BDDF4E" descr="core_image_url__exec_download_1577852491"/>
        <xdr:cNvPicPr/>
      </xdr:nvPicPr>
      <xdr:blipFill>
        <a:blip r:embed="rId3"/>
        <a:stretch>
          <a:fillRect/>
        </a:stretch>
      </xdr:blipFill>
      <xdr:spPr>
        <a:xfrm>
          <a:off x="0" y="0"/>
          <a:ext cx="4762500" cy="4762500"/>
        </a:xfrm>
        <a:prstGeom prst="rect">
          <a:avLst/>
        </a:prstGeom>
      </xdr:spPr>
    </xdr:pic>
  </etc:cellImage>
  <etc:cellImage>
    <xdr:pic>
      <xdr:nvPicPr>
        <xdr:cNvPr id="62" name="ID_199DBF512A28468D93081FA34407670B" descr="core_image_url__exec_download_2701769667"/>
        <xdr:cNvPicPr/>
      </xdr:nvPicPr>
      <xdr:blipFill>
        <a:blip r:embed="rId4"/>
        <a:stretch>
          <a:fillRect/>
        </a:stretch>
      </xdr:blipFill>
      <xdr:spPr>
        <a:xfrm>
          <a:off x="0" y="0"/>
          <a:ext cx="4876800" cy="4305300"/>
        </a:xfrm>
        <a:prstGeom prst="rect">
          <a:avLst/>
        </a:prstGeom>
      </xdr:spPr>
    </xdr:pic>
  </etc:cellImage>
  <etc:cellImage>
    <xdr:pic>
      <xdr:nvPicPr>
        <xdr:cNvPr id="61" name="ID_EA026884FB7747E0837DFA22A82CC80B" descr="core_image_url__exec_download_1329567275"/>
        <xdr:cNvPicPr/>
      </xdr:nvPicPr>
      <xdr:blipFill>
        <a:blip r:embed="rId5"/>
        <a:stretch>
          <a:fillRect/>
        </a:stretch>
      </xdr:blipFill>
      <xdr:spPr>
        <a:xfrm>
          <a:off x="0" y="0"/>
          <a:ext cx="4876800" cy="3257550"/>
        </a:xfrm>
        <a:prstGeom prst="rect">
          <a:avLst/>
        </a:prstGeom>
      </xdr:spPr>
    </xdr:pic>
  </etc:cellImage>
  <etc:cellImage>
    <xdr:pic>
      <xdr:nvPicPr>
        <xdr:cNvPr id="57" name="ID_715E81380B944F1888B5E299C9F3B7D9" descr="core_image_url__exec_download_4254133534"/>
        <xdr:cNvPicPr/>
      </xdr:nvPicPr>
      <xdr:blipFill>
        <a:blip r:embed="rId6"/>
        <a:stretch>
          <a:fillRect/>
        </a:stretch>
      </xdr:blipFill>
      <xdr:spPr>
        <a:xfrm>
          <a:off x="0" y="0"/>
          <a:ext cx="4876800" cy="4457700"/>
        </a:xfrm>
        <a:prstGeom prst="rect">
          <a:avLst/>
        </a:prstGeom>
      </xdr:spPr>
    </xdr:pic>
  </etc:cellImage>
  <etc:cellImage>
    <xdr:pic>
      <xdr:nvPicPr>
        <xdr:cNvPr id="75" name="ID_7C8D750122A245E1BE4AA312F363957F" descr="core_image_url__exec_download_3167454480"/>
        <xdr:cNvPicPr/>
      </xdr:nvPicPr>
      <xdr:blipFill>
        <a:blip r:embed="rId7"/>
        <a:stretch>
          <a:fillRect/>
        </a:stretch>
      </xdr:blipFill>
      <xdr:spPr>
        <a:xfrm>
          <a:off x="0" y="0"/>
          <a:ext cx="2857500" cy="1600200"/>
        </a:xfrm>
        <a:prstGeom prst="rect">
          <a:avLst/>
        </a:prstGeom>
      </xdr:spPr>
    </xdr:pic>
  </etc:cellImage>
  <etc:cellImage>
    <xdr:pic>
      <xdr:nvPicPr>
        <xdr:cNvPr id="55" name="ID_ABD9AB2E3F23459A8878ABBC2B80C44F" descr="core_image_url__exec_download_2809283305"/>
        <xdr:cNvPicPr/>
      </xdr:nvPicPr>
      <xdr:blipFill>
        <a:blip r:embed="rId8"/>
        <a:stretch>
          <a:fillRect/>
        </a:stretch>
      </xdr:blipFill>
      <xdr:spPr>
        <a:xfrm>
          <a:off x="0" y="0"/>
          <a:ext cx="5657850" cy="10058400"/>
        </a:xfrm>
        <a:prstGeom prst="rect">
          <a:avLst/>
        </a:prstGeom>
      </xdr:spPr>
    </xdr:pic>
  </etc:cellImage>
  <etc:cellImage>
    <xdr:pic>
      <xdr:nvPicPr>
        <xdr:cNvPr id="56" name="ID_3D9BD3246BAF4E2C9972D5CB98805341" descr="core_image_url__exec_download_1316229665"/>
        <xdr:cNvPicPr/>
      </xdr:nvPicPr>
      <xdr:blipFill>
        <a:blip r:embed="rId9"/>
        <a:stretch>
          <a:fillRect/>
        </a:stretch>
      </xdr:blipFill>
      <xdr:spPr>
        <a:xfrm>
          <a:off x="0" y="0"/>
          <a:ext cx="4876800" cy="3667125"/>
        </a:xfrm>
        <a:prstGeom prst="rect">
          <a:avLst/>
        </a:prstGeom>
      </xdr:spPr>
    </xdr:pic>
  </etc:cellImage>
  <etc:cellImage>
    <xdr:pic>
      <xdr:nvPicPr>
        <xdr:cNvPr id="54" name="ID_A624E7E60C704145ADDDB641B50350ED" descr="core_image_url__exec_download_3462434678"/>
        <xdr:cNvPicPr/>
      </xdr:nvPicPr>
      <xdr:blipFill>
        <a:blip r:embed="rId10"/>
        <a:stretch>
          <a:fillRect/>
        </a:stretch>
      </xdr:blipFill>
      <xdr:spPr>
        <a:xfrm>
          <a:off x="0" y="0"/>
          <a:ext cx="4876800" cy="4152900"/>
        </a:xfrm>
        <a:prstGeom prst="rect">
          <a:avLst/>
        </a:prstGeom>
      </xdr:spPr>
    </xdr:pic>
  </etc:cellImage>
  <etc:cellImage>
    <xdr:pic>
      <xdr:nvPicPr>
        <xdr:cNvPr id="12" name="ID_330A2BF2967646B9859038FBF92014EE" descr="core_image_url__exec_download_2597650023"/>
        <xdr:cNvPicPr/>
      </xdr:nvPicPr>
      <xdr:blipFill>
        <a:blip r:embed="rId11"/>
        <a:stretch>
          <a:fillRect/>
        </a:stretch>
      </xdr:blipFill>
      <xdr:spPr>
        <a:xfrm>
          <a:off x="0" y="0"/>
          <a:ext cx="3152775" cy="4543425"/>
        </a:xfrm>
        <a:prstGeom prst="rect">
          <a:avLst/>
        </a:prstGeom>
      </xdr:spPr>
    </xdr:pic>
  </etc:cellImage>
  <etc:cellImage>
    <xdr:pic>
      <xdr:nvPicPr>
        <xdr:cNvPr id="32" name="ID_D2522C5FACE748A4846E46D2EA210E20" descr="core_image_url__exec_download_461091513"/>
        <xdr:cNvPicPr/>
      </xdr:nvPicPr>
      <xdr:blipFill>
        <a:blip r:embed="rId12"/>
        <a:stretch>
          <a:fillRect/>
        </a:stretch>
      </xdr:blipFill>
      <xdr:spPr>
        <a:xfrm>
          <a:off x="0" y="0"/>
          <a:ext cx="4876800" cy="3048000"/>
        </a:xfrm>
        <a:prstGeom prst="rect">
          <a:avLst/>
        </a:prstGeom>
      </xdr:spPr>
    </xdr:pic>
  </etc:cellImage>
  <etc:cellImage>
    <xdr:pic>
      <xdr:nvPicPr>
        <xdr:cNvPr id="44" name="ID_94A0AA0222D04EC785202DAA32C00AA9" descr="core_image_url__exec_download_2120618234"/>
        <xdr:cNvPicPr/>
      </xdr:nvPicPr>
      <xdr:blipFill>
        <a:blip r:embed="rId13"/>
        <a:stretch>
          <a:fillRect/>
        </a:stretch>
      </xdr:blipFill>
      <xdr:spPr>
        <a:xfrm>
          <a:off x="0" y="0"/>
          <a:ext cx="3152775" cy="3810000"/>
        </a:xfrm>
        <a:prstGeom prst="rect">
          <a:avLst/>
        </a:prstGeom>
      </xdr:spPr>
    </xdr:pic>
  </etc:cellImage>
  <etc:cellImage>
    <xdr:pic>
      <xdr:nvPicPr>
        <xdr:cNvPr id="63" name="ID_B4C05710A008456AB91FAD31B53F575E" descr="core_image_url__exec_download_2747347560"/>
        <xdr:cNvPicPr/>
      </xdr:nvPicPr>
      <xdr:blipFill>
        <a:blip r:embed="rId14"/>
        <a:stretch>
          <a:fillRect/>
        </a:stretch>
      </xdr:blipFill>
      <xdr:spPr>
        <a:xfrm>
          <a:off x="0" y="0"/>
          <a:ext cx="4514850" cy="3143250"/>
        </a:xfrm>
        <a:prstGeom prst="rect">
          <a:avLst/>
        </a:prstGeom>
      </xdr:spPr>
    </xdr:pic>
  </etc:cellImage>
  <etc:cellImage>
    <xdr:pic>
      <xdr:nvPicPr>
        <xdr:cNvPr id="41" name="ID_0126821F7D51413A97FC01258D515B4D" descr="core_image_url__exec_download_1388747606"/>
        <xdr:cNvPicPr/>
      </xdr:nvPicPr>
      <xdr:blipFill>
        <a:blip r:embed="rId15"/>
        <a:stretch>
          <a:fillRect/>
        </a:stretch>
      </xdr:blipFill>
      <xdr:spPr>
        <a:xfrm>
          <a:off x="0" y="0"/>
          <a:ext cx="5657850" cy="10058400"/>
        </a:xfrm>
        <a:prstGeom prst="rect">
          <a:avLst/>
        </a:prstGeom>
      </xdr:spPr>
    </xdr:pic>
  </etc:cellImage>
  <etc:cellImage>
    <xdr:pic>
      <xdr:nvPicPr>
        <xdr:cNvPr id="35" name="ID_B5DA0E21A9BC4F34A243D82F7D1BC7B9" descr="core_image_url__exec_download_3983753440"/>
        <xdr:cNvPicPr/>
      </xdr:nvPicPr>
      <xdr:blipFill>
        <a:blip r:embed="rId16"/>
        <a:stretch>
          <a:fillRect/>
        </a:stretch>
      </xdr:blipFill>
      <xdr:spPr>
        <a:xfrm>
          <a:off x="0" y="0"/>
          <a:ext cx="5343525" cy="3305175"/>
        </a:xfrm>
        <a:prstGeom prst="rect">
          <a:avLst/>
        </a:prstGeom>
      </xdr:spPr>
    </xdr:pic>
  </etc:cellImage>
  <etc:cellImage>
    <xdr:pic>
      <xdr:nvPicPr>
        <xdr:cNvPr id="10" name="ID_50A33BAA4B7E41D78D7DBDDE28FF056E" descr="core_image_url__exec_download_473009207"/>
        <xdr:cNvPicPr/>
      </xdr:nvPicPr>
      <xdr:blipFill>
        <a:blip r:embed="rId17"/>
        <a:stretch>
          <a:fillRect/>
        </a:stretch>
      </xdr:blipFill>
      <xdr:spPr>
        <a:xfrm>
          <a:off x="0" y="0"/>
          <a:ext cx="2381250" cy="2381250"/>
        </a:xfrm>
        <a:prstGeom prst="rect">
          <a:avLst/>
        </a:prstGeom>
      </xdr:spPr>
    </xdr:pic>
  </etc:cellImage>
  <etc:cellImage>
    <xdr:pic>
      <xdr:nvPicPr>
        <xdr:cNvPr id="7" name="ID_74C444BD687443FBB2D08A517E4D2BF3" descr="core_image_url__exec_download_275695600"/>
        <xdr:cNvPicPr/>
      </xdr:nvPicPr>
      <xdr:blipFill>
        <a:blip r:embed="rId18"/>
        <a:stretch>
          <a:fillRect/>
        </a:stretch>
      </xdr:blipFill>
      <xdr:spPr>
        <a:xfrm>
          <a:off x="0" y="0"/>
          <a:ext cx="5657850" cy="10058400"/>
        </a:xfrm>
        <a:prstGeom prst="rect">
          <a:avLst/>
        </a:prstGeom>
      </xdr:spPr>
    </xdr:pic>
  </etc:cellImage>
  <etc:cellImage>
    <xdr:pic>
      <xdr:nvPicPr>
        <xdr:cNvPr id="31" name="ID_8284D78D5DEF40C0BB0728BCA929796D" descr="core_image_url__exec_download_2964557367"/>
        <xdr:cNvPicPr/>
      </xdr:nvPicPr>
      <xdr:blipFill>
        <a:blip r:embed="rId19"/>
        <a:stretch>
          <a:fillRect/>
        </a:stretch>
      </xdr:blipFill>
      <xdr:spPr>
        <a:xfrm>
          <a:off x="0" y="0"/>
          <a:ext cx="4876800" cy="3657600"/>
        </a:xfrm>
        <a:prstGeom prst="rect">
          <a:avLst/>
        </a:prstGeom>
      </xdr:spPr>
    </xdr:pic>
  </etc:cellImage>
  <etc:cellImage>
    <xdr:pic>
      <xdr:nvPicPr>
        <xdr:cNvPr id="27" name="ID_6BAFB11D3E5346E4BB21BA5A18059354" descr="core_image_url__exec_download_2348704906"/>
        <xdr:cNvPicPr/>
      </xdr:nvPicPr>
      <xdr:blipFill>
        <a:blip r:embed="rId20"/>
        <a:stretch>
          <a:fillRect/>
        </a:stretch>
      </xdr:blipFill>
      <xdr:spPr>
        <a:xfrm>
          <a:off x="0" y="0"/>
          <a:ext cx="5238750" cy="3486150"/>
        </a:xfrm>
        <a:prstGeom prst="rect">
          <a:avLst/>
        </a:prstGeom>
      </xdr:spPr>
    </xdr:pic>
  </etc:cellImage>
  <etc:cellImage>
    <xdr:pic>
      <xdr:nvPicPr>
        <xdr:cNvPr id="23" name="ID_34BC20882DC047AAB81C490E5D902A2A" descr="core_image_url__exec_download_2722985433"/>
        <xdr:cNvPicPr/>
      </xdr:nvPicPr>
      <xdr:blipFill>
        <a:blip r:embed="rId21"/>
        <a:stretch>
          <a:fillRect/>
        </a:stretch>
      </xdr:blipFill>
      <xdr:spPr>
        <a:xfrm>
          <a:off x="0" y="0"/>
          <a:ext cx="5657850" cy="10058400"/>
        </a:xfrm>
        <a:prstGeom prst="rect">
          <a:avLst/>
        </a:prstGeom>
      </xdr:spPr>
    </xdr:pic>
  </etc:cellImage>
  <etc:cellImage>
    <xdr:pic>
      <xdr:nvPicPr>
        <xdr:cNvPr id="24" name="ID_4ECDBEE1F2004CCCAE3B4153FDC01690" descr="core_image_url__exec_download_3758757125"/>
        <xdr:cNvPicPr/>
      </xdr:nvPicPr>
      <xdr:blipFill>
        <a:blip r:embed="rId22"/>
        <a:stretch>
          <a:fillRect/>
        </a:stretch>
      </xdr:blipFill>
      <xdr:spPr>
        <a:xfrm>
          <a:off x="0" y="0"/>
          <a:ext cx="4876800" cy="3543300"/>
        </a:xfrm>
        <a:prstGeom prst="rect">
          <a:avLst/>
        </a:prstGeom>
      </xdr:spPr>
    </xdr:pic>
  </etc:cellImage>
  <etc:cellImage>
    <xdr:pic>
      <xdr:nvPicPr>
        <xdr:cNvPr id="13" name="ID_E951355D8BEB420CAE5F813E2E1B85FF" descr="core_image_url__exec_download_879322172"/>
        <xdr:cNvPicPr/>
      </xdr:nvPicPr>
      <xdr:blipFill>
        <a:blip r:embed="rId23"/>
        <a:stretch>
          <a:fillRect/>
        </a:stretch>
      </xdr:blipFill>
      <xdr:spPr>
        <a:xfrm>
          <a:off x="0" y="0"/>
          <a:ext cx="4876800" cy="3943350"/>
        </a:xfrm>
        <a:prstGeom prst="rect">
          <a:avLst/>
        </a:prstGeom>
      </xdr:spPr>
    </xdr:pic>
  </etc:cellImage>
  <etc:cellImage>
    <xdr:pic>
      <xdr:nvPicPr>
        <xdr:cNvPr id="36" name="ID_017ABBF470144E6495229190C9933281" descr="core_image_url__exec_download_3529341287"/>
        <xdr:cNvPicPr/>
      </xdr:nvPicPr>
      <xdr:blipFill>
        <a:blip r:embed="rId24"/>
        <a:stretch>
          <a:fillRect/>
        </a:stretch>
      </xdr:blipFill>
      <xdr:spPr>
        <a:xfrm>
          <a:off x="0" y="0"/>
          <a:ext cx="4876800" cy="1162050"/>
        </a:xfrm>
        <a:prstGeom prst="rect">
          <a:avLst/>
        </a:prstGeom>
      </xdr:spPr>
    </xdr:pic>
  </etc:cellImage>
  <etc:cellImage>
    <xdr:pic>
      <xdr:nvPicPr>
        <xdr:cNvPr id="6" name="ID_A3AF60793F794FF0979C95A322454E1A" descr="core_image_url__exec_download_3243972390"/>
        <xdr:cNvPicPr/>
      </xdr:nvPicPr>
      <xdr:blipFill>
        <a:blip r:embed="rId25"/>
        <a:stretch>
          <a:fillRect/>
        </a:stretch>
      </xdr:blipFill>
      <xdr:spPr>
        <a:xfrm>
          <a:off x="0" y="0"/>
          <a:ext cx="2581275" cy="1771650"/>
        </a:xfrm>
        <a:prstGeom prst="rect">
          <a:avLst/>
        </a:prstGeom>
      </xdr:spPr>
    </xdr:pic>
  </etc:cellImage>
  <etc:cellImage>
    <xdr:pic>
      <xdr:nvPicPr>
        <xdr:cNvPr id="3" name="ID_312D26003A8941A8BEC0EE92795EC441" descr="core_image_url__exec_download_2045690950"/>
        <xdr:cNvPicPr/>
      </xdr:nvPicPr>
      <xdr:blipFill>
        <a:blip r:embed="rId26"/>
        <a:stretch>
          <a:fillRect/>
        </a:stretch>
      </xdr:blipFill>
      <xdr:spPr>
        <a:xfrm>
          <a:off x="0" y="0"/>
          <a:ext cx="6286500" cy="2095500"/>
        </a:xfrm>
        <a:prstGeom prst="rect">
          <a:avLst/>
        </a:prstGeom>
      </xdr:spPr>
    </xdr:pic>
  </etc:cellImage>
  <etc:cellImage>
    <xdr:pic>
      <xdr:nvPicPr>
        <xdr:cNvPr id="65" name="ID_B51E7B9E334B4161961AA9A7B6F03CD3" descr="core_image_url__exec_download_4173968246"/>
        <xdr:cNvPicPr/>
      </xdr:nvPicPr>
      <xdr:blipFill>
        <a:blip r:embed="rId23"/>
        <a:stretch>
          <a:fillRect/>
        </a:stretch>
      </xdr:blipFill>
      <xdr:spPr>
        <a:xfrm>
          <a:off x="0" y="0"/>
          <a:ext cx="4876800" cy="3943350"/>
        </a:xfrm>
        <a:prstGeom prst="rect">
          <a:avLst/>
        </a:prstGeom>
      </xdr:spPr>
    </xdr:pic>
  </etc:cellImage>
  <etc:cellImage>
    <xdr:pic>
      <xdr:nvPicPr>
        <xdr:cNvPr id="28" name="ID_1D5016F811C347529CCF49CCFB7E31C1" descr="core_image_url__exec_download_226587160"/>
        <xdr:cNvPicPr/>
      </xdr:nvPicPr>
      <xdr:blipFill>
        <a:blip r:embed="rId27"/>
        <a:stretch>
          <a:fillRect/>
        </a:stretch>
      </xdr:blipFill>
      <xdr:spPr>
        <a:xfrm>
          <a:off x="0" y="0"/>
          <a:ext cx="4876800" cy="3905250"/>
        </a:xfrm>
        <a:prstGeom prst="rect">
          <a:avLst/>
        </a:prstGeom>
      </xdr:spPr>
    </xdr:pic>
  </etc:cellImage>
  <etc:cellImage>
    <xdr:pic>
      <xdr:nvPicPr>
        <xdr:cNvPr id="15" name="ID_379C94731D4844DE915E2542DDD8FBFB" descr="core_image_url__exec_download_2413809745"/>
        <xdr:cNvPicPr/>
      </xdr:nvPicPr>
      <xdr:blipFill>
        <a:blip r:embed="rId28"/>
        <a:stretch>
          <a:fillRect/>
        </a:stretch>
      </xdr:blipFill>
      <xdr:spPr>
        <a:xfrm>
          <a:off x="0" y="0"/>
          <a:ext cx="6733540" cy="10058400"/>
        </a:xfrm>
        <a:prstGeom prst="rect">
          <a:avLst/>
        </a:prstGeom>
      </xdr:spPr>
    </xdr:pic>
  </etc:cellImage>
  <etc:cellImage>
    <xdr:pic>
      <xdr:nvPicPr>
        <xdr:cNvPr id="14" name="ID_89BD0A19F4B64D3EAD4FBB84C5C1BB8A" descr="core_image_url__exec_download_4244616015"/>
        <xdr:cNvPicPr/>
      </xdr:nvPicPr>
      <xdr:blipFill>
        <a:blip r:embed="rId29"/>
        <a:stretch>
          <a:fillRect/>
        </a:stretch>
      </xdr:blipFill>
      <xdr:spPr>
        <a:xfrm>
          <a:off x="0" y="0"/>
          <a:ext cx="4876800" cy="3448050"/>
        </a:xfrm>
        <a:prstGeom prst="rect">
          <a:avLst/>
        </a:prstGeom>
      </xdr:spPr>
    </xdr:pic>
  </etc:cellImage>
  <etc:cellImage>
    <xdr:pic>
      <xdr:nvPicPr>
        <xdr:cNvPr id="16" name="ID_6185800F1C0A4C4390205EEFEADE888A" descr="core_image_url__exec_download_2279792261"/>
        <xdr:cNvPicPr/>
      </xdr:nvPicPr>
      <xdr:blipFill>
        <a:blip r:embed="rId30"/>
        <a:stretch>
          <a:fillRect/>
        </a:stretch>
      </xdr:blipFill>
      <xdr:spPr>
        <a:xfrm>
          <a:off x="0" y="0"/>
          <a:ext cx="1800225" cy="2543175"/>
        </a:xfrm>
        <a:prstGeom prst="rect">
          <a:avLst/>
        </a:prstGeom>
      </xdr:spPr>
    </xdr:pic>
  </etc:cellImage>
  <etc:cellImage>
    <xdr:pic>
      <xdr:nvPicPr>
        <xdr:cNvPr id="69" name="ID_4FA3788BD8B841228C2876BA88D44A77" descr="core_image_url__exec_download_3457020110"/>
        <xdr:cNvPicPr/>
      </xdr:nvPicPr>
      <xdr:blipFill>
        <a:blip r:embed="rId31"/>
        <a:stretch>
          <a:fillRect/>
        </a:stretch>
      </xdr:blipFill>
      <xdr:spPr>
        <a:xfrm>
          <a:off x="0" y="0"/>
          <a:ext cx="5657850" cy="10058400"/>
        </a:xfrm>
        <a:prstGeom prst="rect">
          <a:avLst/>
        </a:prstGeom>
      </xdr:spPr>
    </xdr:pic>
  </etc:cellImage>
  <etc:cellImage>
    <xdr:pic>
      <xdr:nvPicPr>
        <xdr:cNvPr id="51" name="ID_8FFA1F7BD24144D18985114CDA2D010B" descr="core_image_url__exec_download_3600990164"/>
        <xdr:cNvPicPr/>
      </xdr:nvPicPr>
      <xdr:blipFill>
        <a:blip r:embed="rId32"/>
        <a:stretch>
          <a:fillRect/>
        </a:stretch>
      </xdr:blipFill>
      <xdr:spPr>
        <a:xfrm>
          <a:off x="0" y="0"/>
          <a:ext cx="6096000" cy="2847975"/>
        </a:xfrm>
        <a:prstGeom prst="rect">
          <a:avLst/>
        </a:prstGeom>
      </xdr:spPr>
    </xdr:pic>
  </etc:cellImage>
  <etc:cellImage>
    <xdr:pic>
      <xdr:nvPicPr>
        <xdr:cNvPr id="2" name="ID_5FE7F4A2A9C1469EA660E959AA122125" descr="core_image_url__exec_download_4250755792"/>
        <xdr:cNvPicPr/>
      </xdr:nvPicPr>
      <xdr:blipFill>
        <a:blip r:embed="rId33"/>
        <a:stretch>
          <a:fillRect/>
        </a:stretch>
      </xdr:blipFill>
      <xdr:spPr>
        <a:xfrm>
          <a:off x="0" y="0"/>
          <a:ext cx="2790825" cy="1638300"/>
        </a:xfrm>
        <a:prstGeom prst="rect">
          <a:avLst/>
        </a:prstGeom>
      </xdr:spPr>
    </xdr:pic>
  </etc:cellImage>
  <etc:cellImage>
    <xdr:pic>
      <xdr:nvPicPr>
        <xdr:cNvPr id="58" name="ID_4FECD178A9224EB09EB20866E4545B1E" descr="core_image_url__exec_download_1266601062"/>
        <xdr:cNvPicPr/>
      </xdr:nvPicPr>
      <xdr:blipFill>
        <a:blip r:embed="rId34"/>
        <a:stretch>
          <a:fillRect/>
        </a:stretch>
      </xdr:blipFill>
      <xdr:spPr>
        <a:xfrm>
          <a:off x="0" y="0"/>
          <a:ext cx="5657850" cy="10058400"/>
        </a:xfrm>
        <a:prstGeom prst="rect">
          <a:avLst/>
        </a:prstGeom>
      </xdr:spPr>
    </xdr:pic>
  </etc:cellImage>
  <etc:cellImage>
    <xdr:pic>
      <xdr:nvPicPr>
        <xdr:cNvPr id="45" name="ID_4E99B1E07DCF4ACFB342D781BEDCB780" descr="core_image_url__exec_download_3278728892"/>
        <xdr:cNvPicPr/>
      </xdr:nvPicPr>
      <xdr:blipFill>
        <a:blip r:embed="rId35"/>
        <a:stretch>
          <a:fillRect/>
        </a:stretch>
      </xdr:blipFill>
      <xdr:spPr>
        <a:xfrm>
          <a:off x="0" y="0"/>
          <a:ext cx="10058400" cy="4871720"/>
        </a:xfrm>
        <a:prstGeom prst="rect">
          <a:avLst/>
        </a:prstGeom>
      </xdr:spPr>
    </xdr:pic>
  </etc:cellImage>
  <etc:cellImage>
    <xdr:pic>
      <xdr:nvPicPr>
        <xdr:cNvPr id="43" name="ID_FC555A8F023C48789F86943D1C99BB57" descr="core_image_url__exec_download_3118099619"/>
        <xdr:cNvPicPr/>
      </xdr:nvPicPr>
      <xdr:blipFill>
        <a:blip r:embed="rId36"/>
        <a:stretch>
          <a:fillRect/>
        </a:stretch>
      </xdr:blipFill>
      <xdr:spPr>
        <a:xfrm>
          <a:off x="0" y="0"/>
          <a:ext cx="4876800" cy="3438525"/>
        </a:xfrm>
        <a:prstGeom prst="rect">
          <a:avLst/>
        </a:prstGeom>
      </xdr:spPr>
    </xdr:pic>
  </etc:cellImage>
  <etc:cellImage>
    <xdr:pic>
      <xdr:nvPicPr>
        <xdr:cNvPr id="76" name="ID_70632C1E8BD04937BCF5D4E1FB785C63" descr="core_image_url__exec_download_972783035"/>
        <xdr:cNvPicPr/>
      </xdr:nvPicPr>
      <xdr:blipFill>
        <a:blip r:embed="rId37"/>
        <a:stretch>
          <a:fillRect/>
        </a:stretch>
      </xdr:blipFill>
      <xdr:spPr>
        <a:xfrm>
          <a:off x="0" y="0"/>
          <a:ext cx="4762500" cy="4762500"/>
        </a:xfrm>
        <a:prstGeom prst="rect">
          <a:avLst/>
        </a:prstGeom>
      </xdr:spPr>
    </xdr:pic>
  </etc:cellImage>
  <etc:cellImage>
    <xdr:pic>
      <xdr:nvPicPr>
        <xdr:cNvPr id="67" name="ID_C586992F3707435285DA8EF375A33664" descr="core_image_url__exec_download_1728820143"/>
        <xdr:cNvPicPr/>
      </xdr:nvPicPr>
      <xdr:blipFill>
        <a:blip r:embed="rId38"/>
        <a:stretch>
          <a:fillRect/>
        </a:stretch>
      </xdr:blipFill>
      <xdr:spPr>
        <a:xfrm>
          <a:off x="0" y="0"/>
          <a:ext cx="5238750" cy="4467225"/>
        </a:xfrm>
        <a:prstGeom prst="rect">
          <a:avLst/>
        </a:prstGeom>
      </xdr:spPr>
    </xdr:pic>
  </etc:cellImage>
  <etc:cellImage>
    <xdr:pic>
      <xdr:nvPicPr>
        <xdr:cNvPr id="40" name="ID_F0984F150A48471884C7990378DA8F18" descr="core_image_url__exec_download_995858310"/>
        <xdr:cNvPicPr/>
      </xdr:nvPicPr>
      <xdr:blipFill>
        <a:blip r:embed="rId39"/>
        <a:stretch>
          <a:fillRect/>
        </a:stretch>
      </xdr:blipFill>
      <xdr:spPr>
        <a:xfrm>
          <a:off x="0" y="0"/>
          <a:ext cx="5657850" cy="10058400"/>
        </a:xfrm>
        <a:prstGeom prst="rect">
          <a:avLst/>
        </a:prstGeom>
      </xdr:spPr>
    </xdr:pic>
  </etc:cellImage>
</etc:cellImages>
</file>

<file path=xl/sharedStrings.xml><?xml version="1.0" encoding="utf-8"?>
<sst xmlns="http://schemas.openxmlformats.org/spreadsheetml/2006/main" count="384" uniqueCount="338">
  <si>
    <t>能力大项</t>
  </si>
  <si>
    <t>能力分项</t>
  </si>
  <si>
    <t>具体能力</t>
  </si>
  <si>
    <t>附带文件</t>
  </si>
  <si>
    <t>system prompt</t>
  </si>
  <si>
    <t>问题</t>
  </si>
  <si>
    <t>简单数据分析处理
（pandas）</t>
  </si>
  <si>
    <t>数据清洗</t>
  </si>
  <si>
    <t>去除重复项</t>
  </si>
  <si>
    <t>📄yearly_deaths_by_clinic</t>
  </si>
  <si>
    <t>You are a proficient Data Scientist who good at Data Preprocessing</t>
  </si>
  <si>
    <t>Could you help me clean the given dataset? Especially clean the duplicated data.</t>
  </si>
  <si>
    <t>📄Week 40 - US Christmas Tree Sales - 2010 to 2016</t>
  </si>
  <si>
    <t>帮我处理一下这个数据里面的重复值</t>
  </si>
  <si>
    <t>去除空值</t>
  </si>
  <si>
    <t>📄accessories_organizer</t>
  </si>
  <si>
    <t>Let's get rid of the null value</t>
  </si>
  <si>
    <t>📄ThrowbackDataThursday - 202001 - Ozone Hole</t>
  </si>
  <si>
    <t>请帮我做一下简单的数据预处理，检查空值，重复值和异常值</t>
  </si>
  <si>
    <t>去除异常值</t>
  </si>
  <si>
    <t>📄activity_clean</t>
  </si>
  <si>
    <t>Please detect and handle with outliers</t>
  </si>
  <si>
    <t>📄AI Country rank 1996-2021</t>
  </si>
  <si>
    <t>Analyse the distribution of citations and point out the outliners, then tell me the count of countries for each region</t>
  </si>
  <si>
    <t>检测一下这个数据集里面的异常值，然后对它进行处理</t>
  </si>
  <si>
    <t>数据转换</t>
  </si>
  <si>
    <t>数据格式转换</t>
  </si>
  <si>
    <t>📄tv</t>
  </si>
  <si>
    <t>Detect the columns in the dataset, convert the string into float if there is a columns of numeric value but with the type of string.</t>
  </si>
  <si>
    <t>📄Virat_Kohli_ODI</t>
  </si>
  <si>
    <t>将数据里面的日期转成YYYY-MM-DD格式</t>
  </si>
  <si>
    <t>📄Turkey_Syria_Earthquake</t>
  </si>
  <si>
    <t>Please save this file as an xls file</t>
  </si>
  <si>
    <t>数据聚合</t>
  </si>
  <si>
    <t>按某个维度聚合</t>
  </si>
  <si>
    <t>按照network对数据做聚合</t>
  </si>
  <si>
    <t>📄action</t>
  </si>
  <si>
    <t>group the data by certificate</t>
  </si>
  <si>
    <t>数据排序</t>
  </si>
  <si>
    <t>按某列或多列排序</t>
  </si>
  <si>
    <t>sort the data by average user view</t>
  </si>
  <si>
    <t>按照avg_us_viewers和ad_cost做排序</t>
  </si>
  <si>
    <t>数据筛选</t>
  </si>
  <si>
    <t>按条件筛选数据</t>
  </si>
  <si>
    <t>📄AdidasSalesdata</t>
  </si>
  <si>
    <t>Select all the data from Wisconsion and draw a pie plot by gender</t>
  </si>
  <si>
    <t>📄horror</t>
  </si>
  <si>
    <t>筛选一些时长超过120分钟且打分超过7分的电影</t>
  </si>
  <si>
    <t>数据统计</t>
  </si>
  <si>
    <t>计算统计指标：均值，总和，标准差</t>
  </si>
  <si>
    <t>📄Qatar_Lusail</t>
  </si>
  <si>
    <t>calculate the average and variance of the distance column</t>
  </si>
  <si>
    <t>📄Australia_Melbourne</t>
  </si>
  <si>
    <t>统计各列数值的均值和方差</t>
  </si>
  <si>
    <t>数据分组</t>
  </si>
  <si>
    <t>按某个列分组</t>
  </si>
  <si>
    <t>📄agents_abilities_stat</t>
  </si>
  <si>
    <t xml:space="preserve">group the data by column: Map and draw a radar graph which shows the average ability of each group </t>
  </si>
  <si>
    <t>📄insurance</t>
  </si>
  <si>
    <t>计算不同区域的保险的不同性别占比</t>
  </si>
  <si>
    <t>📄Game_of_Thrones</t>
  </si>
  <si>
    <t>Calculate Average Ratings of Episodes by Different Directors in 'Game of Thrones'</t>
  </si>
  <si>
    <t>数据关联</t>
  </si>
  <si>
    <t>两张表关联查询</t>
  </si>
  <si>
    <t>📄global_superstore_2016</t>
  </si>
  <si>
    <t>How many of the Forbes Top 100 Women are from the country with the highest number of Superstore locations?</t>
  </si>
  <si>
    <t>📄Forbes 100 Women List 2020</t>
  </si>
  <si>
    <t>两张表里有没有相同的电影？</t>
  </si>
  <si>
    <t>📄Highest grossing movies of 2022</t>
  </si>
  <si>
    <t>总结分析
（分析问答）</t>
  </si>
  <si>
    <t>数据问答/表格问答</t>
  </si>
  <si>
    <t>哪家网络公司获得超级碗转播的次数最多？</t>
  </si>
  <si>
    <t>📄war</t>
  </si>
  <si>
    <t>电影Dunkirk是哪年上映的？能告诉关于这部电影的其他信息吗？</t>
  </si>
  <si>
    <t>📄women_clothing_ecommerce_sales</t>
  </si>
  <si>
    <t xml:space="preserve"> 网上销售的女性衣服中，出现频率最高的颜色所对应的频率最高的尺码是多少？</t>
  </si>
  <si>
    <t>What the births and deaths number in the year of 1841?</t>
  </si>
  <si>
    <t>保险付费金额与性别、年龄、bmi或是否吸烟有什么关系？</t>
  </si>
  <si>
    <t>总结分析</t>
  </si>
  <si>
    <t>Summarize this data for me</t>
  </si>
  <si>
    <t>📄Video_Game_Sales</t>
  </si>
  <si>
    <t>Summarize the sales of video games</t>
  </si>
  <si>
    <t>📄202102-divvy-tripdata</t>
  </si>
  <si>
    <t>2021年2月最受欢迎的旅行终点是哪？</t>
  </si>
  <si>
    <t>📄Global YouTube Statistics</t>
  </si>
  <si>
    <t>分析一下全球最受欢迎的youtuber都是来自哪个地区？</t>
  </si>
  <si>
    <t>数据决策支持</t>
  </si>
  <si>
    <t>从分析结果做出决策或制定策略</t>
  </si>
  <si>
    <t>What Types of Videos Should I Create to Gain Popularity and Become a Top 100 YouTuber Worldwide?</t>
  </si>
  <si>
    <t>📄Google</t>
  </si>
  <si>
    <t>这是google近期的股价波动数据，我现在持有10000股google的股票，我应该继续持有还是卖出？</t>
  </si>
  <si>
    <t>复杂数据分析</t>
  </si>
  <si>
    <t>📄movies</t>
  </si>
  <si>
    <t>删除其中有空值的行，并分析不同类别的电影的分布</t>
  </si>
  <si>
    <t>📄oscars</t>
  </si>
  <si>
    <t>Processing Actor Information in the Oscars Dataset: Removing Null Values and Analyzing Which Type of Actors are More Likely to Win an Oscar</t>
  </si>
  <si>
    <t>简单机器学习
（sklearn）</t>
  </si>
  <si>
    <t>数据分类</t>
  </si>
  <si>
    <t>简单分类机器学习模型训练、分类</t>
  </si>
  <si>
    <t>📄IRIS</t>
  </si>
  <si>
    <t>训练一个简单机器学习模型，来做鸢尾花的数据作分类</t>
  </si>
  <si>
    <t>📄classify</t>
  </si>
  <si>
    <t>Train a classify model, report its precision and recall. Then save the model</t>
  </si>
  <si>
    <t>数据聚类</t>
  </si>
  <si>
    <t>聚类，发现潜在模式</t>
  </si>
  <si>
    <t>📄family</t>
  </si>
  <si>
    <t>对数据中的家庭信息做聚类分析</t>
  </si>
  <si>
    <t>📄Country Wise Airport</t>
  </si>
  <si>
    <t>Do cluster analysis on the data</t>
  </si>
  <si>
    <t>数据时序分析</t>
  </si>
  <si>
    <t>趋势分析、周期性分析</t>
  </si>
  <si>
    <t>📄regress_stocks</t>
  </si>
  <si>
    <t>Analyse the trend of the stock price</t>
  </si>
  <si>
    <t>📄2022-year-tripdata-pivot</t>
  </si>
  <si>
    <t>Deploy a time-series analyse on the given data, and write a data analyse report with figures</t>
  </si>
  <si>
    <t>📄Farm_Weather_Data</t>
  </si>
  <si>
    <t>预测农场未来的气温波动</t>
  </si>
  <si>
    <t>数据回归分析</t>
  </si>
  <si>
    <t>训练回归模型</t>
  </si>
  <si>
    <t>📄Classify_Orange Quality Data</t>
  </si>
  <si>
    <t>Explore the data, and train a machine learning model to predict the quality of orange</t>
  </si>
  <si>
    <t>📄World University Rankings 2023</t>
  </si>
  <si>
    <t>Explore the data, select and train a machine learning model to predict the university rank</t>
  </si>
  <si>
    <t>数据预测</t>
  </si>
  <si>
    <t>做时序预测</t>
  </si>
  <si>
    <t>Train a model to predict the stock price</t>
  </si>
  <si>
    <t>预测农场未来的天气变化情况</t>
  </si>
  <si>
    <t>这是一份google股价的波动数据，预测一下google未来的股价</t>
  </si>
  <si>
    <t>文本挖掘
（jieba、wordcloud）</t>
  </si>
  <si>
    <t>数据文本挖掘</t>
  </si>
  <si>
    <t>提取关键词</t>
  </si>
  <si>
    <t>📄moviereviews2</t>
  </si>
  <si>
    <t>Extract key words and draw two wordcloud on pos and neg label(use blue and red colors)</t>
  </si>
  <si>
    <t>📄重庆啤酒</t>
  </si>
  <si>
    <t>这份研报中提到哪些关键词？</t>
  </si>
  <si>
    <t>提取主题</t>
  </si>
  <si>
    <t>📄LDA</t>
  </si>
  <si>
    <t xml:space="preserve">You are a helpful assistant assigned with the multi-step task of problem-solving. The task given to you all need multi-step tool usage
                    To achieve this, you will be using an interactive coding environment equipped with a variety of tool functions to assist you throughout the process.
                    \n\nAt each turn, you should first provide your decomposition of the task and current sub-task. 
                    Then Use Tools to slove the current sub-task. 
                    If you think you have got the correct answer, you should only reply the answer without a call of tools.
                    Thus, when you see {"role":"tool","content":&lt;result&gt;} in your messages. And you believe the result is correct, you should only return reasoning process of why the result is correct 
                    and the final result this round. DO NOT CALL python_excute again!
                    Here is an example:
                    {
                    role: "user",content: "Help me analyse the dataset? the path is /home/user/data/dataset.csv"
                    },
                    {
                    role:"assistant", content:"To analyse the dataset,I have 2 subtasks.Subtask1:\n I should first understand the dataset. I will use the tool 'execute_python' to execute the code to read the dataset and print the first 5 rows of the dataset. \nSubtask2:\nAfter that, I will use the tool 'execute_python' to draw a proper graph to visualize the data. Currently,I am going to complete Subtask 1.
                    "tool_calls": [
                         {
                             "arguments":{'code':'import pandas as pd\ndata=pd.read_csv('/home/user/data/dataset.csv')\nprint(data.head())'} ,
                             "name": "excute_python",
                         }
                    ],
                    },
                    {
                    role:"tool","content":"\n----- stdout -----\n                     sentense\n0            我要去发现和欣赏生活中的美好事物\n1  我相信自己是一个有价值、有能力的人，值得被尊重和爱护\n2             我敞开心扉，接受无限好运和丰盛\n3      我用正念和感恩之心，吸引幸福和好运的连续流动\n4                  今天又是美好的一天！\n"
                    },
                    {
                    role:"assistant","content":"To analyse the dataset,I have 2 subtasks.Subtask1:\n I should first understand the dataset. I will use the tool 'execute_python' to execute the code to read the dataset and print the first 5 rows of the dataset. \nSubtask2:\nAfter that, I will use the tool 'execute_python' to draw a proper graph to visualize the data. Currently,I am going to complete Subtask 2. According to the result of step1, the dataset has one column, whose type is string, so I need to draw a wordcloud graph by python"
                    "tool_calls": [
                         {
                             "arguments":{'code':'from wordcloud import WordCloud\nimport matplotlib.pyplot as plt\nwordcloud = WordCloud()\nwordcloud.generate(data['sentense'].tolist())\nplt.savefig('wordcloud.png')\nprint("Plot saved to:wordcloud.png")'} ,
                             "name": "excute_python",
                         }
                     ],
                    },
                    {
                    role:"tool",
                    content:"Plot saved to:wordcloud.png"
                    }
                    {
                    role:"assistant",content:"I have complete all subtasks, task completed."
                    }
</t>
  </si>
  <si>
    <t>Apply a LDA analyse on the dataset</t>
  </si>
  <si>
    <t>📄guangmingbilei</t>
  </si>
  <si>
    <t>这篇小说是什么主题？</t>
  </si>
  <si>
    <t>提取情感倾向</t>
  </si>
  <si>
    <t>📄bbc_data</t>
  </si>
  <si>
    <t>Excute Sentiment Analyse on the given csv file</t>
  </si>
  <si>
    <t>词云</t>
  </si>
  <si>
    <t>画英文词云</t>
  </si>
  <si>
    <t>📄business_data</t>
  </si>
  <si>
    <t>Select a proper shape and draw a wordcloud form the title</t>
  </si>
  <si>
    <t>提取关键词并画词云</t>
  </si>
  <si>
    <t>📄entertainment_data</t>
  </si>
  <si>
    <t>Extract the keywords from content of the news and draw a wordcloud</t>
  </si>
  <si>
    <t>📄如懿传</t>
  </si>
  <si>
    <t>提取这篇小说的关键词并绘制成词云</t>
  </si>
  <si>
    <t>画图</t>
  </si>
  <si>
    <t>拆线图</t>
  </si>
  <si>
    <t>📄Tea_export</t>
  </si>
  <si>
    <t>A line chart for China tea_export</t>
  </si>
  <si>
    <t>📄summer_paralympics</t>
  </si>
  <si>
    <t>A line chart plotting the change in the number of Australian gold medals at each Olympic Games</t>
  </si>
  <si>
    <t>绘制不同大洲的茶出口量随时间变化的曲线</t>
  </si>
  <si>
    <t>柱状图</t>
  </si>
  <si>
    <t>📄sales_data</t>
  </si>
  <si>
    <t>对各个产品的销量绘制一个柱状图</t>
  </si>
  <si>
    <t>帮我画图分析一下哪些类型的油管视频更受欢迎</t>
  </si>
  <si>
    <t>饼状图</t>
  </si>
  <si>
    <t>📄HR_Analytics</t>
  </si>
  <si>
    <t>分析员工的受教育程度，做画饼状图分析</t>
  </si>
  <si>
    <t>📄Invoices</t>
  </si>
  <si>
    <t>Which Meals Do These Invoices Primarily Originate From? Analyzing with a Pie Chart</t>
  </si>
  <si>
    <t>散点图</t>
  </si>
  <si>
    <t>📄Azerbaijan_Baku</t>
  </si>
  <si>
    <t>绘制X和Y的散点图</t>
  </si>
  <si>
    <t>Creating a Scatter Plot of Age vs BMI after Removing Null Values in the Data</t>
  </si>
  <si>
    <t>雷达图</t>
  </si>
  <si>
    <t>📄radar</t>
  </si>
  <si>
    <t xml:space="preserve">Read the data set and Draw a radar graph </t>
  </si>
  <si>
    <t>画多图</t>
  </si>
  <si>
    <t>帮我画两张图，左边的图是年龄与bmi的散点图，然后计算不同年龄的平均保险金额，并在右边绘制一条随着年龄增长保险金额变化的曲线</t>
  </si>
  <si>
    <t>After Data Cleaning, Plotting Two Graphs: A Line Chart Showing the Variation of Google Closing Prices over Time, and a Bar Chart Representing the Average Closing Prices per Year</t>
  </si>
  <si>
    <t>函数分析图</t>
  </si>
  <si>
    <t>绘制正弦和余弦函数的图像，并分析其周期性</t>
  </si>
  <si>
    <t>Could you please tell me what is the max value of y? y = - 2 * x * x + 4 * x + 100. Make a plot to show the curve of y.</t>
  </si>
  <si>
    <t>文档处理
（pandoc）</t>
  </si>
  <si>
    <t>格式转换</t>
  </si>
  <si>
    <t>文档格式转换</t>
  </si>
  <si>
    <t>📄wta_matches_qual_itf_1975</t>
  </si>
  <si>
    <t>把这个文件转为excel格式</t>
  </si>
  <si>
    <t>📄starcoder2paper</t>
  </si>
  <si>
    <t>could you please help to save this file as a docx file</t>
  </si>
  <si>
    <t>总结摘要</t>
  </si>
  <si>
    <t>提取文本+总结摘要/分析</t>
  </si>
  <si>
    <t>📄WizardMath_Paper</t>
  </si>
  <si>
    <t>summarize this paper, and what is the main contributions of this paper</t>
  </si>
  <si>
    <t>读一下这篇小说的前1万字，告诉我这篇小说讲了什么</t>
  </si>
  <si>
    <t>图片处理
（PIL、opencv-python、moviepy）</t>
  </si>
  <si>
    <t>图像处理</t>
  </si>
  <si>
    <t>调整大小</t>
  </si>
  <si>
    <t>resize this image to 224 * 224</t>
  </si>
  <si>
    <t>我需要一张1000*500大小的图片</t>
  </si>
  <si>
    <t>旋转</t>
  </si>
  <si>
    <t>向左旋转90度</t>
  </si>
  <si>
    <t>Flip this image vertically.</t>
  </si>
  <si>
    <t>turn this image up to down</t>
  </si>
  <si>
    <t>裁剪</t>
  </si>
  <si>
    <t>把这张图沿横向等分成四份</t>
  </si>
  <si>
    <t>截取这张图的上半部分，取一个方图</t>
  </si>
  <si>
    <t>Crop a 300*300 area from the center of this image</t>
  </si>
  <si>
    <t>翻转</t>
  </si>
  <si>
    <t>把这张图左右翻转</t>
  </si>
  <si>
    <t>Flip this image horizontally</t>
  </si>
  <si>
    <t>删除背景</t>
  </si>
  <si>
    <t xml:space="preserve">
Remove the background of this image</t>
  </si>
  <si>
    <t>删除这张图的背景，只保留前景</t>
  </si>
  <si>
    <t>提取图片颜色板</t>
  </si>
  <si>
    <t>提取这张图的色板</t>
  </si>
  <si>
    <t>Extract the color map from this image</t>
  </si>
  <si>
    <t>图像增强</t>
  </si>
  <si>
    <t>调整亮度</t>
  </si>
  <si>
    <t>把亮度调低</t>
  </si>
  <si>
    <t>Increase the brightness of this image</t>
  </si>
  <si>
    <t>对比度</t>
  </si>
  <si>
    <t>Decrease the contrast of this image</t>
  </si>
  <si>
    <t>增加这张图片的对比度</t>
  </si>
  <si>
    <t>饱和度</t>
  </si>
  <si>
    <t>降低这张图的饱和度</t>
  </si>
  <si>
    <t>Increase the saturation of this image</t>
  </si>
  <si>
    <t>图像滤镜</t>
  </si>
  <si>
    <t>模糊</t>
  </si>
  <si>
    <t>给这张图加高斯模糊</t>
  </si>
  <si>
    <t>add Poisson Noise to the picture</t>
  </si>
  <si>
    <t>把图片转成灰色</t>
  </si>
  <si>
    <t>边缘检测</t>
  </si>
  <si>
    <t>检测汽车的边缘</t>
  </si>
  <si>
    <t>Detect the edges of the human body</t>
  </si>
  <si>
    <t>图像合成</t>
  </si>
  <si>
    <t>多图拼接</t>
  </si>
  <si>
    <t>把下面两张图拼成一个</t>
  </si>
  <si>
    <t>concat the following two images vertically</t>
  </si>
  <si>
    <t>不同图层拼接</t>
  </si>
  <si>
    <t>以第一张图为背景，把第二张图放在上层</t>
  </si>
  <si>
    <t>文字渲染</t>
  </si>
  <si>
    <t>文本渲染</t>
  </si>
  <si>
    <t>在图片上添加“鸡同鸭讲”的文字</t>
  </si>
  <si>
    <t>add title "Map of the Middle East Situation" in color red</t>
  </si>
  <si>
    <t>图片格式转换</t>
  </si>
  <si>
    <t>convert the picture to jpeg format</t>
  </si>
  <si>
    <t>save this image to pdf file</t>
  </si>
  <si>
    <t>gif转视频</t>
  </si>
  <si>
    <t>turn this gif into video</t>
  </si>
  <si>
    <t>把这个动图转为视频</t>
  </si>
  <si>
    <t>作图
（graphviz、networkx、wordcloud、pyqrcode）</t>
  </si>
  <si>
    <t>特殊形状</t>
  </si>
  <si>
    <t>画心形</t>
  </si>
  <si>
    <t>帮我画一个心形图案</t>
  </si>
  <si>
    <t>draw a cute cat for me</t>
  </si>
  <si>
    <t>二维码</t>
  </si>
  <si>
    <t>生成二维码</t>
  </si>
  <si>
    <t>make a qrcode which links to www.modelbest.cn</t>
  </si>
  <si>
    <t>创建一个二维码，扫描后显示的内容是滕王阁序全文</t>
  </si>
  <si>
    <t>以这张图为背景，创建一个二维码，要求中间是红色，四角是蓝色的渐变色，扫描后指向的内容是</t>
  </si>
  <si>
    <t>draw a QRCode and use this image as  a logo at the center of the qrcode</t>
  </si>
  <si>
    <t>画词云</t>
  </si>
  <si>
    <t>set the background color to white, and draw a image-colored wordcloud picture</t>
  </si>
  <si>
    <t>📄baike_text</t>
  </si>
  <si>
    <t>提取这张图的前景与背景，并以此为背景，根据文件中的文本画一个词云，要求词的大小与词频相关</t>
  </si>
  <si>
    <t>📄llama2</t>
  </si>
  <si>
    <t>网页搜索和爬虫</t>
  </si>
  <si>
    <t>数据抓取</t>
  </si>
  <si>
    <t>抓取数据并转换格式</t>
  </si>
  <si>
    <t>Extracting Key Information of FaceWall Intelligence Company from Baidu Baike and Saving it as an Excel File</t>
  </si>
  <si>
    <t>从huggingface上查找rag相关的数据集，把下载量前三的数据集下载下来，保存为每行一个Json的格式，每个json需要有role和content字段，role字段可以是system, user, assistant或knowledge，content字段是具体的内容。</t>
  </si>
  <si>
    <t>OCR（paddleocr、PyPDF）</t>
  </si>
  <si>
    <t>针对图片或文档问答</t>
  </si>
  <si>
    <t>总结内容</t>
  </si>
  <si>
    <t>summarize this paper, and tell me the main contributions of this work</t>
  </si>
  <si>
    <t>这几个问题，文件的content可能都超长了，需要截取关键页面，修改一下文件内容</t>
  </si>
  <si>
    <t>📄新希望</t>
  </si>
  <si>
    <t>这篇研报的核心观点是什么？</t>
  </si>
  <si>
    <t>回答问题</t>
  </si>
  <si>
    <t>📄2401.02954v1</t>
  </si>
  <si>
    <t>How much higher is the rating of the Deepseek model compared to Llama2 on Humaneval?</t>
  </si>
  <si>
    <t>重庆啤酒2024年Q1净利同比增长多少？</t>
  </si>
  <si>
    <t>数学求解
（sympy、numpy、scipy）</t>
  </si>
  <si>
    <t>数学求解</t>
  </si>
  <si>
    <t>简单计算</t>
  </si>
  <si>
    <t>2的1000次方是多少？</t>
  </si>
  <si>
    <t>1到10000的倒数之和是多少，保留10位小数</t>
  </si>
  <si>
    <t>求积分</t>
  </si>
  <si>
    <t>假设函数为f(x)=x+1,求在[1, 2]上的积分</t>
  </si>
  <si>
    <t>一根金属棒，在不同长度位置的密度不同。其密度与长度关系为p(x)=2x^2+3x+6(kg/m)，其中x是其长度。求这根金属棒的质量M。</t>
  </si>
  <si>
    <t>求导</t>
  </si>
  <si>
    <t>求x^3+2x^2+3x+4的所有极大值和极小值</t>
  </si>
  <si>
    <t>求二阶导：y=2x+1+1/(x+1)</t>
  </si>
  <si>
    <t>简单程序开发（pygame、html）</t>
  </si>
  <si>
    <t>简单游戏开发</t>
  </si>
  <si>
    <t>用python写一个贪吃蛇</t>
  </si>
  <si>
    <t>write a flappy bird html demo</t>
  </si>
  <si>
    <t>简单网页开发</t>
  </si>
  <si>
    <t>📄Geoffrey Hinton</t>
  </si>
  <si>
    <t>design a website for geoffrey hinton</t>
  </si>
  <si>
    <t>📄面壁智能</t>
  </si>
  <si>
    <t>这是面壁智能的一些信息，请为这家公司设计一个网站主页</t>
  </si>
  <si>
    <t>大类</t>
  </si>
  <si>
    <t>交互式任务</t>
  </si>
  <si>
    <t>帮用户订机票，需要出发地、目的地、日期信息</t>
  </si>
  <si>
    <t>帮用户订酒店，需要姓名、房间大小、是否靠窗、是否需要早餐、日期等信息</t>
  </si>
  <si>
    <t>根据用户需要查询CRM系统</t>
  </si>
  <si>
    <t>固定模式调用</t>
  </si>
  <si>
    <t>固定调用顺序</t>
  </si>
  <si>
    <t>你要帮公司老板制定年度目标，先从CRM系统里取出过去两年的业绩数据，再根据增长率计算明年目标，最后发给老板</t>
  </si>
  <si>
    <t>先把冰箱门打开，再把大象放进去，最后把冰箱门关上</t>
  </si>
  <si>
    <t>条件调用</t>
  </si>
  <si>
    <t>先查一下天气，天气是晴再订机票</t>
  </si>
  <si>
    <t>用户如果问电脑相关问题，调用search_computer接口查询，如果问手机相关问题，调用search_cellphone接口</t>
  </si>
  <si>
    <t>模型自主调用</t>
  </si>
  <si>
    <t>ReAct</t>
  </si>
  <si>
    <t>搜索类工具</t>
  </si>
  <si>
    <t>你可以调用搜索来帮忙解答用户问题。</t>
  </si>
  <si>
    <t>你可以通过调用搜索、后退、点击、添加到reference等接口帮助用户解决问题。</t>
  </si>
  <si>
    <t>代码类工具</t>
  </si>
  <si>
    <t>反复调用代码工具，帮助用户解决问题</t>
  </si>
  <si>
    <t>多模态类工具</t>
  </si>
  <si>
    <t>多工具混合调用</t>
  </si>
  <si>
    <t>Model</t>
  </si>
  <si>
    <t>Pass Rate</t>
  </si>
  <si>
    <t>Success Rate</t>
  </si>
  <si>
    <t>Avg Step</t>
  </si>
  <si>
    <t>human_eval</t>
  </si>
  <si>
    <t>GPT-4(Prompt)</t>
  </si>
  <si>
    <t>GPT-4(FC)</t>
  </si>
  <si>
    <t xml:space="preserve">bad case:   plt.imshow(cv2.cvtColor(result, cv2.COLOR_BGR2RGB)))
</t>
  </si>
  <si>
    <t>GPT-3.5(FC)</t>
  </si>
  <si>
    <t>GPT-3.5(Prompt)</t>
  </si>
  <si>
    <t>Qwen1.5-32B-Chat(Prompt)</t>
  </si>
  <si>
    <t>Qwen1.5-32B-our_old_sft(Prompt)</t>
  </si>
  <si>
    <t>Qwen1.5-32B-our_old_sft+rag+functioncall(FC)</t>
  </si>
  <si>
    <t>llama3 8b instruct(Prompt)</t>
  </si>
  <si>
    <t>llama3 8b ours</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</si>
</sst>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5">
    <font>
      <sz val="11"/>
      <color theme="1"/>
      <name val="微软雅黑"/>
      <charset val="134"/>
    </font>
    <font>
      <sz val="10"/>
      <color theme="1"/>
      <name val="微软雅黑"/>
      <charset val="134"/>
    </font>
    <font>
      <sz val="10"/>
      <color rgb="FF000000"/>
      <name val="微软雅黑"/>
      <charset val="134"/>
    </font>
    <font>
      <sz val="12"/>
      <color theme="1"/>
      <name val="微软雅黑"/>
      <charset val="134"/>
    </font>
    <font>
      <sz val="12"/>
      <color rgb="FF000000"/>
      <name val="微软雅黑"/>
      <charset val="134"/>
    </font>
    <font>
      <sz val="13.5"/>
      <color rgb="FF000000"/>
      <name val="Arial"/>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0" fillId="2" borderId="1" applyNumberFormat="0" applyFont="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1" fillId="0" borderId="2" applyNumberFormat="0" applyFill="0" applyAlignment="0" applyProtection="0">
      <alignment vertical="center"/>
    </xf>
    <xf numFmtId="0" fontId="12" fillId="0" borderId="2" applyNumberFormat="0" applyFill="0" applyAlignment="0" applyProtection="0">
      <alignment vertical="center"/>
    </xf>
    <xf numFmtId="0" fontId="13" fillId="0" borderId="3" applyNumberFormat="0" applyFill="0" applyAlignment="0" applyProtection="0">
      <alignment vertical="center"/>
    </xf>
    <xf numFmtId="0" fontId="13" fillId="0" borderId="0" applyNumberFormat="0" applyFill="0" applyBorder="0" applyAlignment="0" applyProtection="0">
      <alignment vertical="center"/>
    </xf>
    <xf numFmtId="0" fontId="14" fillId="3" borderId="4" applyNumberFormat="0" applyAlignment="0" applyProtection="0">
      <alignment vertical="center"/>
    </xf>
    <xf numFmtId="0" fontId="15" fillId="4" borderId="5" applyNumberFormat="0" applyAlignment="0" applyProtection="0">
      <alignment vertical="center"/>
    </xf>
    <xf numFmtId="0" fontId="16" fillId="4" borderId="4" applyNumberFormat="0" applyAlignment="0" applyProtection="0">
      <alignment vertical="center"/>
    </xf>
    <xf numFmtId="0" fontId="17" fillId="5" borderId="6" applyNumberFormat="0" applyAlignment="0" applyProtection="0">
      <alignment vertical="center"/>
    </xf>
    <xf numFmtId="0" fontId="18" fillId="0" borderId="7" applyNumberFormat="0" applyFill="0" applyAlignment="0" applyProtection="0">
      <alignment vertical="center"/>
    </xf>
    <xf numFmtId="0" fontId="19" fillId="0" borderId="8" applyNumberFormat="0" applyFill="0" applyAlignment="0" applyProtection="0">
      <alignment vertical="center"/>
    </xf>
    <xf numFmtId="0" fontId="20" fillId="6" borderId="0" applyNumberFormat="0" applyBorder="0" applyAlignment="0" applyProtection="0">
      <alignment vertical="center"/>
    </xf>
    <xf numFmtId="0" fontId="21" fillId="7" borderId="0" applyNumberFormat="0" applyBorder="0" applyAlignment="0" applyProtection="0">
      <alignment vertical="center"/>
    </xf>
    <xf numFmtId="0" fontId="22" fillId="8" borderId="0" applyNumberFormat="0" applyBorder="0" applyAlignment="0" applyProtection="0">
      <alignment vertical="center"/>
    </xf>
    <xf numFmtId="0" fontId="23" fillId="9" borderId="0" applyNumberFormat="0" applyBorder="0" applyAlignment="0" applyProtection="0">
      <alignment vertical="center"/>
    </xf>
    <xf numFmtId="0" fontId="24" fillId="10" borderId="0" applyNumberFormat="0" applyBorder="0" applyAlignment="0" applyProtection="0">
      <alignment vertical="center"/>
    </xf>
    <xf numFmtId="0" fontId="24" fillId="11" borderId="0" applyNumberFormat="0" applyBorder="0" applyAlignment="0" applyProtection="0">
      <alignment vertical="center"/>
    </xf>
    <xf numFmtId="0" fontId="23" fillId="12" borderId="0" applyNumberFormat="0" applyBorder="0" applyAlignment="0" applyProtection="0">
      <alignment vertical="center"/>
    </xf>
    <xf numFmtId="0" fontId="23" fillId="13" borderId="0" applyNumberFormat="0" applyBorder="0" applyAlignment="0" applyProtection="0">
      <alignment vertical="center"/>
    </xf>
    <xf numFmtId="0" fontId="24" fillId="14" borderId="0" applyNumberFormat="0" applyBorder="0" applyAlignment="0" applyProtection="0">
      <alignment vertical="center"/>
    </xf>
    <xf numFmtId="0" fontId="24" fillId="15" borderId="0" applyNumberFormat="0" applyBorder="0" applyAlignment="0" applyProtection="0">
      <alignment vertical="center"/>
    </xf>
    <xf numFmtId="0" fontId="23" fillId="16" borderId="0" applyNumberFormat="0" applyBorder="0" applyAlignment="0" applyProtection="0">
      <alignment vertical="center"/>
    </xf>
    <xf numFmtId="0" fontId="23" fillId="17" borderId="0" applyNumberFormat="0" applyBorder="0" applyAlignment="0" applyProtection="0">
      <alignment vertical="center"/>
    </xf>
    <xf numFmtId="0" fontId="24" fillId="18" borderId="0" applyNumberFormat="0" applyBorder="0" applyAlignment="0" applyProtection="0">
      <alignment vertical="center"/>
    </xf>
    <xf numFmtId="0" fontId="24" fillId="19" borderId="0" applyNumberFormat="0" applyBorder="0" applyAlignment="0" applyProtection="0">
      <alignment vertical="center"/>
    </xf>
    <xf numFmtId="0" fontId="23" fillId="20" borderId="0" applyNumberFormat="0" applyBorder="0" applyAlignment="0" applyProtection="0">
      <alignment vertical="center"/>
    </xf>
    <xf numFmtId="0" fontId="23" fillId="21" borderId="0" applyNumberFormat="0" applyBorder="0" applyAlignment="0" applyProtection="0">
      <alignment vertical="center"/>
    </xf>
    <xf numFmtId="0" fontId="24" fillId="22" borderId="0" applyNumberFormat="0" applyBorder="0" applyAlignment="0" applyProtection="0">
      <alignment vertical="center"/>
    </xf>
    <xf numFmtId="0" fontId="24" fillId="23" borderId="0" applyNumberFormat="0" applyBorder="0" applyAlignment="0" applyProtection="0">
      <alignment vertical="center"/>
    </xf>
    <xf numFmtId="0" fontId="23" fillId="24" borderId="0" applyNumberFormat="0" applyBorder="0" applyAlignment="0" applyProtection="0">
      <alignment vertical="center"/>
    </xf>
    <xf numFmtId="0" fontId="23" fillId="25" borderId="0" applyNumberFormat="0" applyBorder="0" applyAlignment="0" applyProtection="0">
      <alignment vertical="center"/>
    </xf>
    <xf numFmtId="0" fontId="24" fillId="26" borderId="0" applyNumberFormat="0" applyBorder="0" applyAlignment="0" applyProtection="0">
      <alignment vertical="center"/>
    </xf>
    <xf numFmtId="0" fontId="24" fillId="27" borderId="0" applyNumberFormat="0" applyBorder="0" applyAlignment="0" applyProtection="0">
      <alignment vertical="center"/>
    </xf>
    <xf numFmtId="0" fontId="23" fillId="28" borderId="0" applyNumberFormat="0" applyBorder="0" applyAlignment="0" applyProtection="0">
      <alignment vertical="center"/>
    </xf>
    <xf numFmtId="0" fontId="23" fillId="29" borderId="0" applyNumberFormat="0" applyBorder="0" applyAlignment="0" applyProtection="0">
      <alignment vertical="center"/>
    </xf>
    <xf numFmtId="0" fontId="24" fillId="30" borderId="0" applyNumberFormat="0" applyBorder="0" applyAlignment="0" applyProtection="0">
      <alignment vertical="center"/>
    </xf>
    <xf numFmtId="0" fontId="24" fillId="31" borderId="0" applyNumberFormat="0" applyBorder="0" applyAlignment="0" applyProtection="0">
      <alignment vertical="center"/>
    </xf>
    <xf numFmtId="0" fontId="23" fillId="32" borderId="0" applyNumberFormat="0" applyBorder="0" applyAlignment="0" applyProtection="0">
      <alignment vertical="center"/>
    </xf>
  </cellStyleXfs>
  <cellXfs count="8">
    <xf numFmtId="0" fontId="0" fillId="0" borderId="0" xfId="0">
      <alignment vertical="center"/>
    </xf>
    <xf numFmtId="0" fontId="1" fillId="0" borderId="0" xfId="0" applyFont="1" applyFill="1" applyAlignment="1">
      <alignment vertical="center"/>
    </xf>
    <xf numFmtId="0" fontId="2" fillId="0" borderId="0" xfId="0" applyFont="1" applyFill="1" applyAlignment="1">
      <alignment vertical="center"/>
    </xf>
    <xf numFmtId="0" fontId="2" fillId="0" borderId="0" xfId="0" applyFont="1" applyFill="1" applyAlignment="1">
      <alignment vertical="center" wrapText="1"/>
    </xf>
    <xf numFmtId="0" fontId="3" fillId="0" borderId="0" xfId="0" applyFont="1" applyFill="1" applyAlignment="1">
      <alignment vertical="center"/>
    </xf>
    <xf numFmtId="0" fontId="4" fillId="0" borderId="0" xfId="0" applyFont="1" applyFill="1" applyAlignment="1">
      <alignment vertical="center" wrapText="1"/>
    </xf>
    <xf numFmtId="0" fontId="4" fillId="0" borderId="0" xfId="0" applyFont="1" applyFill="1" applyAlignment="1">
      <alignment vertical="center"/>
    </xf>
    <xf numFmtId="0" fontId="5" fillId="0" borderId="0" xfId="0" applyFont="1" applyFill="1" applyAlignment="1">
      <alignment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webp"/><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GIF"/><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_rels/workbook.xml.rels><?xml version="1.0" encoding="UTF-8" standalone="yes"?>
<Relationships xmlns="http://schemas.openxmlformats.org/package/2006/relationships"><Relationship Id="rId9" Type="http://www.wps.cn/officeDocument/2020/cellImage" Target="cellimages.xml"/><Relationship Id="rId8" Type="http://schemas.openxmlformats.org/officeDocument/2006/relationships/sharedStrings" Target="sharedStrings.xml"/><Relationship Id="rId7" Type="http://schemas.openxmlformats.org/officeDocument/2006/relationships/styles" Target="styles.xml"/><Relationship Id="rId6" Type="http://schemas.openxmlformats.org/officeDocument/2006/relationships/theme" Target="theme/theme1.xml"/><Relationship Id="rId5" Type="http://schemas.openxmlformats.org/officeDocument/2006/relationships/customXml" Target="../customXml/item2.xml"/><Relationship Id="rId4" Type="http://schemas.openxmlformats.org/officeDocument/2006/relationships/customXml" Target="../customXml/item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148"/>
  <sheetViews>
    <sheetView tabSelected="1" topLeftCell="A135" workbookViewId="0">
      <selection activeCell="A144" sqref="A144:F149"/>
    </sheetView>
  </sheetViews>
  <sheetFormatPr defaultColWidth="11.3308823529412" defaultRowHeight="17.6"/>
  <cols>
    <col min="1" max="1" width="16.3308823529412" style="4" customWidth="1"/>
    <col min="2" max="2" width="15.7794117647059" style="4" customWidth="1"/>
    <col min="3" max="3" width="19.8897058823529" style="4" customWidth="1"/>
    <col min="4" max="4" width="53.7352941176471" style="4" customWidth="1"/>
    <col min="5" max="5" width="61.0514705882353" style="4" hidden="1" customWidth="1"/>
    <col min="6" max="6" width="67.5588235294118" style="5" customWidth="1"/>
    <col min="7" max="16384" width="11.3308823529412" style="4"/>
  </cols>
  <sheetData>
    <row r="1" s="4" customFormat="1" ht="18" spans="1:6">
      <c r="A1" s="6" t="s">
        <v>0</v>
      </c>
      <c r="B1" s="6" t="s">
        <v>1</v>
      </c>
      <c r="C1" s="6" t="s">
        <v>2</v>
      </c>
      <c r="D1" s="6" t="s">
        <v>3</v>
      </c>
      <c r="E1" s="6" t="s">
        <v>4</v>
      </c>
      <c r="F1" s="5" t="s">
        <v>5</v>
      </c>
    </row>
    <row r="2" s="4" customFormat="1" ht="36" spans="1:6">
      <c r="A2" s="5" t="s">
        <v>6</v>
      </c>
      <c r="B2" s="5" t="s">
        <v>7</v>
      </c>
      <c r="C2" s="6" t="s">
        <v>8</v>
      </c>
      <c r="D2" s="6" t="s">
        <v>9</v>
      </c>
      <c r="E2" s="6" t="s">
        <v>10</v>
      </c>
      <c r="F2" s="5" t="s">
        <v>11</v>
      </c>
    </row>
    <row r="3" s="4" customFormat="1" ht="18" spans="1:6">
      <c r="A3" s="5"/>
      <c r="B3" s="5"/>
      <c r="C3" s="6"/>
      <c r="D3" s="6" t="s">
        <v>12</v>
      </c>
      <c r="E3" s="6" t="s">
        <v>10</v>
      </c>
      <c r="F3" s="5" t="s">
        <v>13</v>
      </c>
    </row>
    <row r="4" s="4" customFormat="1" ht="18" spans="1:6">
      <c r="A4" s="5"/>
      <c r="B4" s="5"/>
      <c r="C4" s="6" t="s">
        <v>14</v>
      </c>
      <c r="D4" s="6" t="s">
        <v>15</v>
      </c>
      <c r="E4" s="6" t="s">
        <v>10</v>
      </c>
      <c r="F4" s="5" t="s">
        <v>16</v>
      </c>
    </row>
    <row r="5" s="4" customFormat="1" ht="18" spans="1:6">
      <c r="A5" s="5"/>
      <c r="B5" s="5"/>
      <c r="C5" s="6"/>
      <c r="D5" s="6" t="s">
        <v>17</v>
      </c>
      <c r="E5" s="6" t="s">
        <v>10</v>
      </c>
      <c r="F5" s="5" t="s">
        <v>18</v>
      </c>
    </row>
    <row r="6" s="4" customFormat="1" ht="18" spans="1:6">
      <c r="A6" s="5"/>
      <c r="B6" s="5"/>
      <c r="C6" s="6" t="s">
        <v>19</v>
      </c>
      <c r="D6" s="6" t="s">
        <v>20</v>
      </c>
      <c r="E6" s="6" t="s">
        <v>10</v>
      </c>
      <c r="F6" s="5" t="s">
        <v>21</v>
      </c>
    </row>
    <row r="7" s="4" customFormat="1" ht="36" spans="1:6">
      <c r="A7" s="5"/>
      <c r="B7" s="5"/>
      <c r="C7" s="6"/>
      <c r="D7" s="6" t="s">
        <v>22</v>
      </c>
      <c r="E7" s="6"/>
      <c r="F7" s="5" t="s">
        <v>23</v>
      </c>
    </row>
    <row r="8" s="4" customFormat="1" ht="18" spans="1:6">
      <c r="A8" s="5"/>
      <c r="B8" s="5"/>
      <c r="C8" s="6"/>
      <c r="D8" s="6" t="s">
        <v>12</v>
      </c>
      <c r="E8" s="6" t="s">
        <v>10</v>
      </c>
      <c r="F8" s="5" t="s">
        <v>24</v>
      </c>
    </row>
    <row r="9" s="4" customFormat="1" ht="36" spans="1:6">
      <c r="A9" s="5"/>
      <c r="B9" s="5" t="s">
        <v>25</v>
      </c>
      <c r="C9" s="6" t="s">
        <v>26</v>
      </c>
      <c r="D9" s="6" t="s">
        <v>27</v>
      </c>
      <c r="E9" s="6" t="s">
        <v>10</v>
      </c>
      <c r="F9" s="5" t="s">
        <v>28</v>
      </c>
    </row>
    <row r="10" s="4" customFormat="1" ht="18" spans="1:6">
      <c r="A10" s="5"/>
      <c r="B10" s="5"/>
      <c r="C10" s="6"/>
      <c r="D10" s="6" t="s">
        <v>29</v>
      </c>
      <c r="E10" s="6" t="s">
        <v>10</v>
      </c>
      <c r="F10" s="5" t="s">
        <v>30</v>
      </c>
    </row>
    <row r="11" s="4" customFormat="1" ht="18" spans="1:6">
      <c r="A11" s="5"/>
      <c r="B11" s="5"/>
      <c r="C11" s="6"/>
      <c r="D11" s="6" t="s">
        <v>31</v>
      </c>
      <c r="F11" s="5" t="s">
        <v>32</v>
      </c>
    </row>
    <row r="12" s="4" customFormat="1" ht="18" spans="1:6">
      <c r="A12" s="5"/>
      <c r="B12" s="5" t="s">
        <v>33</v>
      </c>
      <c r="C12" s="6" t="s">
        <v>34</v>
      </c>
      <c r="D12" s="6" t="s">
        <v>27</v>
      </c>
      <c r="E12" s="6" t="s">
        <v>10</v>
      </c>
      <c r="F12" s="5" t="s">
        <v>35</v>
      </c>
    </row>
    <row r="13" s="4" customFormat="1" ht="18" spans="1:6">
      <c r="A13" s="5"/>
      <c r="B13" s="5"/>
      <c r="C13" s="6"/>
      <c r="D13" s="6" t="s">
        <v>36</v>
      </c>
      <c r="E13" s="6" t="s">
        <v>10</v>
      </c>
      <c r="F13" s="5" t="s">
        <v>37</v>
      </c>
    </row>
    <row r="14" s="4" customFormat="1" ht="18" spans="1:6">
      <c r="A14" s="5"/>
      <c r="B14" s="5" t="s">
        <v>38</v>
      </c>
      <c r="C14" s="6" t="s">
        <v>39</v>
      </c>
      <c r="D14" s="6" t="s">
        <v>27</v>
      </c>
      <c r="E14" s="6" t="s">
        <v>10</v>
      </c>
      <c r="F14" s="5" t="s">
        <v>40</v>
      </c>
    </row>
    <row r="15" s="4" customFormat="1" ht="18" spans="1:6">
      <c r="A15" s="5"/>
      <c r="B15" s="5"/>
      <c r="C15" s="6"/>
      <c r="D15" s="6" t="s">
        <v>27</v>
      </c>
      <c r="E15" s="6" t="s">
        <v>10</v>
      </c>
      <c r="F15" s="5" t="s">
        <v>41</v>
      </c>
    </row>
    <row r="16" s="4" customFormat="1" ht="18" spans="1:6">
      <c r="A16" s="5"/>
      <c r="B16" s="5" t="s">
        <v>42</v>
      </c>
      <c r="C16" s="6" t="s">
        <v>43</v>
      </c>
      <c r="D16" s="6" t="s">
        <v>44</v>
      </c>
      <c r="E16" s="4" t="s">
        <v>10</v>
      </c>
      <c r="F16" s="5" t="s">
        <v>45</v>
      </c>
    </row>
    <row r="17" s="4" customFormat="1" ht="18" spans="1:6">
      <c r="A17" s="5"/>
      <c r="B17" s="5"/>
      <c r="C17" s="6"/>
      <c r="D17" s="6" t="s">
        <v>46</v>
      </c>
      <c r="E17" s="4" t="s">
        <v>10</v>
      </c>
      <c r="F17" s="5" t="s">
        <v>47</v>
      </c>
    </row>
    <row r="18" s="4" customFormat="1" ht="18" spans="1:6">
      <c r="A18" s="5"/>
      <c r="B18" s="5" t="s">
        <v>48</v>
      </c>
      <c r="C18" s="6" t="s">
        <v>49</v>
      </c>
      <c r="D18" s="6" t="s">
        <v>50</v>
      </c>
      <c r="E18" s="4" t="s">
        <v>10</v>
      </c>
      <c r="F18" s="5" t="s">
        <v>51</v>
      </c>
    </row>
    <row r="19" s="4" customFormat="1" ht="18" spans="1:6">
      <c r="A19" s="5"/>
      <c r="B19" s="5"/>
      <c r="C19" s="6"/>
      <c r="D19" s="6" t="s">
        <v>52</v>
      </c>
      <c r="E19" s="4" t="s">
        <v>10</v>
      </c>
      <c r="F19" s="5" t="s">
        <v>53</v>
      </c>
    </row>
    <row r="20" s="4" customFormat="1" ht="36" spans="1:6">
      <c r="A20" s="5"/>
      <c r="B20" s="5" t="s">
        <v>54</v>
      </c>
      <c r="C20" s="6" t="s">
        <v>55</v>
      </c>
      <c r="D20" s="6" t="s">
        <v>56</v>
      </c>
      <c r="F20" s="5" t="s">
        <v>57</v>
      </c>
    </row>
    <row r="21" s="4" customFormat="1" ht="18" spans="1:6">
      <c r="A21" s="5"/>
      <c r="B21" s="5"/>
      <c r="C21" s="6"/>
      <c r="D21" s="6" t="s">
        <v>58</v>
      </c>
      <c r="F21" s="5" t="s">
        <v>59</v>
      </c>
    </row>
    <row r="22" s="4" customFormat="1" ht="36" spans="1:6">
      <c r="A22" s="5"/>
      <c r="B22" s="5"/>
      <c r="C22" s="6"/>
      <c r="D22" s="6" t="s">
        <v>60</v>
      </c>
      <c r="F22" s="5" t="s">
        <v>61</v>
      </c>
    </row>
    <row r="23" s="4" customFormat="1" ht="36" spans="1:6">
      <c r="A23" s="5"/>
      <c r="B23" s="5" t="s">
        <v>62</v>
      </c>
      <c r="C23" s="6" t="s">
        <v>63</v>
      </c>
      <c r="D23" s="6" t="s">
        <v>64</v>
      </c>
      <c r="F23" s="5" t="s">
        <v>65</v>
      </c>
    </row>
    <row r="24" s="4" customFormat="1" spans="1:6">
      <c r="A24" s="5"/>
      <c r="B24" s="5"/>
      <c r="C24" s="6"/>
      <c r="D24" s="6" t="s">
        <v>66</v>
      </c>
      <c r="F24" s="5"/>
    </row>
    <row r="25" s="4" customFormat="1" ht="18" spans="1:6">
      <c r="A25" s="5"/>
      <c r="B25" s="5"/>
      <c r="C25" s="6"/>
      <c r="D25" s="6" t="s">
        <v>46</v>
      </c>
      <c r="F25" s="5" t="s">
        <v>67</v>
      </c>
    </row>
    <row r="26" s="4" customFormat="1" spans="1:6">
      <c r="A26" s="5"/>
      <c r="B26" s="5"/>
      <c r="C26" s="6"/>
      <c r="D26" s="6" t="s">
        <v>68</v>
      </c>
      <c r="F26" s="5"/>
    </row>
    <row r="27" s="4" customFormat="1" ht="18" spans="1:6">
      <c r="A27" s="5" t="s">
        <v>69</v>
      </c>
      <c r="B27" s="5" t="s">
        <v>70</v>
      </c>
      <c r="C27" s="6"/>
      <c r="D27" s="6" t="s">
        <v>27</v>
      </c>
      <c r="F27" s="5" t="s">
        <v>71</v>
      </c>
    </row>
    <row r="28" s="4" customFormat="1" ht="18" spans="1:6">
      <c r="A28" s="5"/>
      <c r="B28" s="5"/>
      <c r="C28" s="6"/>
      <c r="D28" s="6" t="s">
        <v>72</v>
      </c>
      <c r="F28" s="5" t="s">
        <v>73</v>
      </c>
    </row>
    <row r="29" s="4" customFormat="1" ht="18" spans="1:6">
      <c r="A29" s="5"/>
      <c r="B29" s="5"/>
      <c r="C29" s="6"/>
      <c r="D29" s="6" t="s">
        <v>74</v>
      </c>
      <c r="F29" s="5" t="s">
        <v>75</v>
      </c>
    </row>
    <row r="30" s="4" customFormat="1" ht="18" spans="1:6">
      <c r="A30" s="5"/>
      <c r="B30" s="5"/>
      <c r="C30" s="6"/>
      <c r="D30" s="6" t="s">
        <v>9</v>
      </c>
      <c r="F30" s="5" t="s">
        <v>76</v>
      </c>
    </row>
    <row r="31" s="4" customFormat="1" ht="18" spans="1:6">
      <c r="A31" s="5"/>
      <c r="B31" s="5"/>
      <c r="C31" s="6"/>
      <c r="D31" s="6" t="s">
        <v>58</v>
      </c>
      <c r="F31" s="5" t="s">
        <v>77</v>
      </c>
    </row>
    <row r="32" s="4" customFormat="1" ht="18" spans="1:6">
      <c r="A32" s="5"/>
      <c r="B32" s="5" t="s">
        <v>78</v>
      </c>
      <c r="C32" s="6"/>
      <c r="D32" s="6" t="s">
        <v>27</v>
      </c>
      <c r="F32" s="5" t="s">
        <v>79</v>
      </c>
    </row>
    <row r="33" s="4" customFormat="1" ht="18" spans="1:6">
      <c r="A33" s="5"/>
      <c r="B33" s="5"/>
      <c r="C33" s="6"/>
      <c r="D33" s="6" t="s">
        <v>80</v>
      </c>
      <c r="F33" s="5" t="s">
        <v>81</v>
      </c>
    </row>
    <row r="34" s="4" customFormat="1" ht="18" spans="1:6">
      <c r="A34" s="5"/>
      <c r="B34" s="5"/>
      <c r="C34" s="6"/>
      <c r="D34" s="6" t="s">
        <v>82</v>
      </c>
      <c r="F34" s="5" t="s">
        <v>83</v>
      </c>
    </row>
    <row r="35" s="4" customFormat="1" ht="18" spans="1:6">
      <c r="A35" s="5"/>
      <c r="B35" s="5"/>
      <c r="C35" s="6"/>
      <c r="D35" s="6" t="s">
        <v>84</v>
      </c>
      <c r="F35" s="5" t="s">
        <v>85</v>
      </c>
    </row>
    <row r="36" s="4" customFormat="1" ht="36" spans="1:6">
      <c r="A36" s="5"/>
      <c r="B36" s="5" t="s">
        <v>86</v>
      </c>
      <c r="C36" s="6" t="s">
        <v>87</v>
      </c>
      <c r="D36" s="6" t="s">
        <v>84</v>
      </c>
      <c r="F36" s="5" t="s">
        <v>88</v>
      </c>
    </row>
    <row r="37" s="4" customFormat="1" ht="36" spans="1:6">
      <c r="A37" s="5"/>
      <c r="B37" s="5"/>
      <c r="C37" s="6"/>
      <c r="D37" s="6" t="s">
        <v>89</v>
      </c>
      <c r="F37" s="5" t="s">
        <v>90</v>
      </c>
    </row>
    <row r="38" s="4" customFormat="1" ht="18" spans="1:6">
      <c r="A38" s="5"/>
      <c r="B38" s="5" t="s">
        <v>91</v>
      </c>
      <c r="C38" s="6"/>
      <c r="D38" s="6" t="s">
        <v>92</v>
      </c>
      <c r="F38" s="5" t="s">
        <v>93</v>
      </c>
    </row>
    <row r="39" s="4" customFormat="1" ht="40" spans="1:6">
      <c r="A39" s="5"/>
      <c r="B39" s="5"/>
      <c r="C39" s="6"/>
      <c r="D39" s="6" t="s">
        <v>94</v>
      </c>
      <c r="F39" s="7" t="s">
        <v>95</v>
      </c>
    </row>
    <row r="40" s="4" customFormat="1" ht="18" spans="1:6">
      <c r="A40" s="5" t="s">
        <v>96</v>
      </c>
      <c r="B40" s="5" t="s">
        <v>97</v>
      </c>
      <c r="C40" s="6" t="s">
        <v>98</v>
      </c>
      <c r="D40" s="6" t="s">
        <v>99</v>
      </c>
      <c r="F40" s="5" t="s">
        <v>100</v>
      </c>
    </row>
    <row r="41" s="4" customFormat="1" ht="18" spans="1:6">
      <c r="A41" s="5"/>
      <c r="B41" s="5"/>
      <c r="C41" s="6"/>
      <c r="D41" s="6" t="s">
        <v>101</v>
      </c>
      <c r="F41" s="5" t="s">
        <v>102</v>
      </c>
    </row>
    <row r="42" s="4" customFormat="1" ht="18" spans="1:6">
      <c r="A42" s="5"/>
      <c r="B42" s="5" t="s">
        <v>103</v>
      </c>
      <c r="C42" s="6" t="s">
        <v>104</v>
      </c>
      <c r="D42" s="6" t="s">
        <v>105</v>
      </c>
      <c r="F42" s="5" t="s">
        <v>106</v>
      </c>
    </row>
    <row r="43" s="4" customFormat="1" ht="18" spans="1:6">
      <c r="A43" s="5"/>
      <c r="B43" s="5"/>
      <c r="C43" s="6"/>
      <c r="D43" s="6" t="s">
        <v>107</v>
      </c>
      <c r="F43" s="5" t="s">
        <v>108</v>
      </c>
    </row>
    <row r="44" s="4" customFormat="1" ht="18" spans="1:6">
      <c r="A44" s="5"/>
      <c r="B44" s="5" t="s">
        <v>109</v>
      </c>
      <c r="C44" s="6" t="s">
        <v>110</v>
      </c>
      <c r="D44" s="6" t="s">
        <v>111</v>
      </c>
      <c r="F44" s="5" t="s">
        <v>112</v>
      </c>
    </row>
    <row r="45" s="4" customFormat="1" ht="36" spans="1:6">
      <c r="A45" s="5"/>
      <c r="B45" s="5"/>
      <c r="C45" s="6"/>
      <c r="D45" s="6" t="s">
        <v>113</v>
      </c>
      <c r="F45" s="5" t="s">
        <v>114</v>
      </c>
    </row>
    <row r="46" s="4" customFormat="1" ht="18" spans="1:6">
      <c r="A46" s="5"/>
      <c r="B46" s="5"/>
      <c r="C46" s="6"/>
      <c r="D46" s="6" t="s">
        <v>115</v>
      </c>
      <c r="F46" s="5" t="s">
        <v>116</v>
      </c>
    </row>
    <row r="47" s="4" customFormat="1" ht="36" spans="1:6">
      <c r="A47" s="5"/>
      <c r="B47" s="5" t="s">
        <v>117</v>
      </c>
      <c r="C47" s="6" t="s">
        <v>118</v>
      </c>
      <c r="D47" s="6" t="s">
        <v>119</v>
      </c>
      <c r="F47" s="5" t="s">
        <v>120</v>
      </c>
    </row>
    <row r="48" s="4" customFormat="1" ht="36" spans="1:6">
      <c r="A48" s="5"/>
      <c r="B48" s="5"/>
      <c r="C48" s="6"/>
      <c r="D48" s="6" t="s">
        <v>121</v>
      </c>
      <c r="F48" s="5" t="s">
        <v>122</v>
      </c>
    </row>
    <row r="49" s="4" customFormat="1" ht="18" spans="1:6">
      <c r="A49" s="5"/>
      <c r="B49" s="5" t="s">
        <v>123</v>
      </c>
      <c r="C49" s="6" t="s">
        <v>124</v>
      </c>
      <c r="D49" s="6" t="s">
        <v>111</v>
      </c>
      <c r="F49" s="5" t="s">
        <v>125</v>
      </c>
    </row>
    <row r="50" s="4" customFormat="1" ht="18" spans="1:6">
      <c r="A50" s="5"/>
      <c r="B50" s="5"/>
      <c r="C50" s="6"/>
      <c r="D50" s="6" t="s">
        <v>115</v>
      </c>
      <c r="F50" s="5" t="s">
        <v>126</v>
      </c>
    </row>
    <row r="51" s="4" customFormat="1" ht="18" spans="1:6">
      <c r="A51" s="5"/>
      <c r="B51" s="5"/>
      <c r="C51" s="6"/>
      <c r="D51" s="6" t="s">
        <v>89</v>
      </c>
      <c r="F51" s="5" t="s">
        <v>127</v>
      </c>
    </row>
    <row r="52" s="4" customFormat="1" ht="36" spans="1:6">
      <c r="A52" s="5" t="s">
        <v>128</v>
      </c>
      <c r="B52" s="5" t="s">
        <v>129</v>
      </c>
      <c r="C52" s="6" t="s">
        <v>130</v>
      </c>
      <c r="D52" s="6" t="s">
        <v>131</v>
      </c>
      <c r="F52" s="5" t="s">
        <v>132</v>
      </c>
    </row>
    <row r="53" s="4" customFormat="1" ht="18" spans="1:6">
      <c r="A53" s="5"/>
      <c r="B53" s="5"/>
      <c r="C53" s="6"/>
      <c r="D53" s="6" t="s">
        <v>133</v>
      </c>
      <c r="F53" s="5" t="s">
        <v>134</v>
      </c>
    </row>
    <row r="54" s="4" customFormat="1" ht="409.5" spans="1:6">
      <c r="A54" s="5"/>
      <c r="B54" s="5"/>
      <c r="C54" s="6" t="s">
        <v>135</v>
      </c>
      <c r="D54" s="6" t="s">
        <v>136</v>
      </c>
      <c r="E54" s="5" t="s">
        <v>137</v>
      </c>
      <c r="F54" s="5" t="s">
        <v>138</v>
      </c>
    </row>
    <row r="55" s="4" customFormat="1" ht="18" spans="1:6">
      <c r="A55" s="5"/>
      <c r="B55" s="5"/>
      <c r="C55" s="6"/>
      <c r="D55" s="6" t="s">
        <v>139</v>
      </c>
      <c r="F55" s="5" t="s">
        <v>140</v>
      </c>
    </row>
    <row r="56" s="4" customFormat="1" ht="18" spans="1:6">
      <c r="A56" s="5"/>
      <c r="B56" s="5"/>
      <c r="C56" s="6" t="s">
        <v>141</v>
      </c>
      <c r="D56" s="6" t="s">
        <v>142</v>
      </c>
      <c r="F56" s="5" t="s">
        <v>143</v>
      </c>
    </row>
    <row r="57" s="4" customFormat="1" ht="18" spans="1:6">
      <c r="A57" s="5"/>
      <c r="B57" s="5" t="s">
        <v>144</v>
      </c>
      <c r="C57" s="6" t="s">
        <v>145</v>
      </c>
      <c r="D57" s="6" t="s">
        <v>146</v>
      </c>
      <c r="F57" s="5" t="s">
        <v>147</v>
      </c>
    </row>
    <row r="58" s="4" customFormat="1" ht="18" spans="1:6">
      <c r="A58" s="5"/>
      <c r="B58" s="5"/>
      <c r="C58" s="6" t="s">
        <v>148</v>
      </c>
      <c r="D58" s="6" t="s">
        <v>149</v>
      </c>
      <c r="F58" s="5" t="s">
        <v>150</v>
      </c>
    </row>
    <row r="59" s="4" customFormat="1" ht="18" spans="1:11">
      <c r="A59" s="5"/>
      <c r="B59" s="5"/>
      <c r="C59" s="6"/>
      <c r="D59" s="6" t="s">
        <v>151</v>
      </c>
      <c r="E59" s="6"/>
      <c r="F59" s="5" t="s">
        <v>152</v>
      </c>
      <c r="I59" s="6"/>
      <c r="J59" s="6"/>
      <c r="K59" s="6"/>
    </row>
    <row r="60" s="4" customFormat="1" ht="18" spans="1:11">
      <c r="A60" s="5"/>
      <c r="B60" s="5" t="s">
        <v>153</v>
      </c>
      <c r="C60" s="6" t="s">
        <v>154</v>
      </c>
      <c r="D60" s="6" t="s">
        <v>155</v>
      </c>
      <c r="F60" s="5" t="s">
        <v>156</v>
      </c>
      <c r="K60" s="6"/>
    </row>
    <row r="61" s="4" customFormat="1" ht="36" spans="1:11">
      <c r="A61" s="5"/>
      <c r="B61" s="5"/>
      <c r="C61" s="6"/>
      <c r="D61" s="6" t="s">
        <v>157</v>
      </c>
      <c r="F61" s="5" t="s">
        <v>158</v>
      </c>
      <c r="K61" s="6"/>
    </row>
    <row r="62" s="4" customFormat="1" ht="18" spans="1:11">
      <c r="A62" s="5"/>
      <c r="B62" s="5"/>
      <c r="C62" s="6"/>
      <c r="D62" s="6" t="s">
        <v>155</v>
      </c>
      <c r="F62" s="5" t="s">
        <v>159</v>
      </c>
      <c r="K62" s="6"/>
    </row>
    <row r="63" s="4" customFormat="1" ht="18" spans="1:11">
      <c r="A63" s="5"/>
      <c r="B63" s="5"/>
      <c r="C63" s="6" t="s">
        <v>160</v>
      </c>
      <c r="D63" s="6" t="s">
        <v>161</v>
      </c>
      <c r="F63" s="5" t="s">
        <v>162</v>
      </c>
      <c r="K63" s="6"/>
    </row>
    <row r="64" s="4" customFormat="1" ht="18" spans="1:6">
      <c r="A64" s="5"/>
      <c r="B64" s="5"/>
      <c r="C64" s="6"/>
      <c r="D64" s="6" t="s">
        <v>84</v>
      </c>
      <c r="F64" s="5" t="s">
        <v>163</v>
      </c>
    </row>
    <row r="65" s="4" customFormat="1" ht="18" spans="1:6">
      <c r="A65" s="5"/>
      <c r="B65" s="5"/>
      <c r="C65" s="6" t="s">
        <v>164</v>
      </c>
      <c r="D65" s="6" t="s">
        <v>165</v>
      </c>
      <c r="F65" s="5" t="s">
        <v>166</v>
      </c>
    </row>
    <row r="66" s="4" customFormat="1" ht="36" spans="1:6">
      <c r="A66" s="5"/>
      <c r="B66" s="5"/>
      <c r="C66" s="6"/>
      <c r="D66" s="6" t="s">
        <v>167</v>
      </c>
      <c r="F66" s="5" t="s">
        <v>168</v>
      </c>
    </row>
    <row r="67" s="4" customFormat="1" ht="18" spans="1:6">
      <c r="A67" s="5"/>
      <c r="B67" s="5"/>
      <c r="C67" s="6" t="s">
        <v>169</v>
      </c>
      <c r="D67" s="6" t="s">
        <v>170</v>
      </c>
      <c r="F67" s="5" t="s">
        <v>171</v>
      </c>
    </row>
    <row r="68" s="4" customFormat="1" ht="18" spans="1:6">
      <c r="A68" s="5"/>
      <c r="B68" s="5"/>
      <c r="C68" s="6"/>
      <c r="D68" s="6" t="s">
        <v>58</v>
      </c>
      <c r="F68" s="5" t="s">
        <v>172</v>
      </c>
    </row>
    <row r="69" s="4" customFormat="1" ht="18" spans="1:6">
      <c r="A69" s="5"/>
      <c r="B69" s="5"/>
      <c r="C69" s="6" t="s">
        <v>173</v>
      </c>
      <c r="D69" s="6" t="s">
        <v>174</v>
      </c>
      <c r="F69" s="5" t="s">
        <v>175</v>
      </c>
    </row>
    <row r="70" s="4" customFormat="1" ht="36" spans="1:6">
      <c r="A70" s="5"/>
      <c r="B70" s="5"/>
      <c r="C70" s="6" t="s">
        <v>176</v>
      </c>
      <c r="D70" s="6" t="s">
        <v>58</v>
      </c>
      <c r="F70" s="5" t="s">
        <v>177</v>
      </c>
    </row>
    <row r="71" s="4" customFormat="1" ht="53" spans="1:6">
      <c r="A71" s="5"/>
      <c r="B71" s="5"/>
      <c r="C71" s="6"/>
      <c r="D71" s="6" t="s">
        <v>89</v>
      </c>
      <c r="F71" s="5" t="s">
        <v>178</v>
      </c>
    </row>
    <row r="72" s="4" customFormat="1" ht="18" spans="1:6">
      <c r="A72" s="5"/>
      <c r="B72" s="5"/>
      <c r="C72" s="6" t="s">
        <v>179</v>
      </c>
      <c r="F72" s="5" t="s">
        <v>180</v>
      </c>
    </row>
    <row r="73" s="4" customFormat="1" ht="36" spans="1:6">
      <c r="A73" s="5"/>
      <c r="B73" s="5"/>
      <c r="C73" s="6"/>
      <c r="F73" s="5" t="s">
        <v>181</v>
      </c>
    </row>
    <row r="74" s="4" customFormat="1" ht="36" spans="1:6">
      <c r="A74" s="5" t="s">
        <v>182</v>
      </c>
      <c r="B74" s="5" t="s">
        <v>183</v>
      </c>
      <c r="C74" s="6" t="s">
        <v>184</v>
      </c>
      <c r="D74" s="6" t="s">
        <v>185</v>
      </c>
      <c r="F74" s="5" t="s">
        <v>186</v>
      </c>
    </row>
    <row r="75" s="4" customFormat="1" ht="18" spans="4:6">
      <c r="D75" s="6" t="s">
        <v>187</v>
      </c>
      <c r="F75" s="5" t="s">
        <v>188</v>
      </c>
    </row>
    <row r="76" s="4" customFormat="1" ht="18" spans="1:6">
      <c r="A76" s="5"/>
      <c r="B76" s="5" t="s">
        <v>189</v>
      </c>
      <c r="C76" s="6" t="s">
        <v>190</v>
      </c>
      <c r="D76" s="6" t="s">
        <v>191</v>
      </c>
      <c r="F76" s="5" t="s">
        <v>192</v>
      </c>
    </row>
    <row r="77" s="4" customFormat="1" ht="18" spans="1:6">
      <c r="A77" s="5"/>
      <c r="B77" s="5"/>
      <c r="C77" s="6"/>
      <c r="D77" s="6" t="s">
        <v>151</v>
      </c>
      <c r="F77" s="5" t="s">
        <v>193</v>
      </c>
    </row>
    <row r="78" s="4" customFormat="1" ht="192.75" spans="1:6">
      <c r="A78" s="5" t="s">
        <v>194</v>
      </c>
      <c r="B78" s="5" t="s">
        <v>195</v>
      </c>
      <c r="C78" s="6" t="s">
        <v>196</v>
      </c>
      <c r="D78" s="4" t="str">
        <f>_xlfn.DISPIMG("ID_50A33BAA4B7E41D78D7DBDDE28FF056E",1)</f>
        <v>=DISPIMG("ID_50A33BAA4B7E41D78D7DBDDE28FF056E",1)</v>
      </c>
      <c r="F78" s="5" t="s">
        <v>197</v>
      </c>
    </row>
    <row r="79" s="4" customFormat="1" ht="125.4" spans="1:6">
      <c r="A79" s="5"/>
      <c r="B79" s="5"/>
      <c r="C79" s="6"/>
      <c r="D79" s="4" t="str">
        <f>_xlfn.DISPIMG("ID_312D26003A8941A8BEC0EE92795EC441",1)</f>
        <v>=DISPIMG("ID_312D26003A8941A8BEC0EE92795EC441",1)</v>
      </c>
      <c r="F79" s="5" t="s">
        <v>198</v>
      </c>
    </row>
    <row r="80" s="4" customFormat="1" ht="144.75" spans="1:6">
      <c r="A80" s="5"/>
      <c r="B80" s="5"/>
      <c r="C80" s="6" t="s">
        <v>199</v>
      </c>
      <c r="D80" s="4" t="str">
        <f>_xlfn.DISPIMG("ID_A3AF60793F794FF0979C95A322454E1A",1)</f>
        <v>=DISPIMG("ID_A3AF60793F794FF0979C95A322454E1A",1)</v>
      </c>
      <c r="F80" s="5" t="s">
        <v>200</v>
      </c>
    </row>
    <row r="81" s="4" customFormat="1" ht="409.5" spans="1:6">
      <c r="A81" s="5"/>
      <c r="B81" s="5"/>
      <c r="C81" s="6"/>
      <c r="D81" s="4" t="str">
        <f>_xlfn.DISPIMG("ID_74C444BD687443FBB2D08A517E4D2BF3",1)</f>
        <v>=DISPIMG("ID_74C444BD687443FBB2D08A517E4D2BF3",1)</v>
      </c>
      <c r="F81" s="5" t="s">
        <v>201</v>
      </c>
    </row>
    <row r="82" s="4" customFormat="1" ht="409.5" spans="1:6">
      <c r="A82" s="5"/>
      <c r="B82" s="5"/>
      <c r="C82" s="6"/>
      <c r="D82" s="4" t="str">
        <f>_xlfn.DISPIMG("ID_379C94731D4844DE915E2542DDD8FBFB",1)</f>
        <v>=DISPIMG("ID_379C94731D4844DE915E2542DDD8FBFB",1)</v>
      </c>
      <c r="F82" s="5" t="s">
        <v>202</v>
      </c>
    </row>
    <row r="83" s="4" customFormat="1" ht="134.25" spans="1:6">
      <c r="A83" s="5"/>
      <c r="B83" s="5"/>
      <c r="C83" s="6" t="s">
        <v>203</v>
      </c>
      <c r="D83" s="4" t="str">
        <f>_xlfn.DISPIMG("ID_5FE7F4A2A9C1469EA660E959AA122125",1)</f>
        <v>=DISPIMG("ID_5FE7F4A2A9C1469EA660E959AA122125",1)</v>
      </c>
      <c r="F83" s="5" t="s">
        <v>204</v>
      </c>
    </row>
    <row r="84" s="4" customFormat="1" ht="363" spans="1:6">
      <c r="A84" s="5"/>
      <c r="B84" s="5"/>
      <c r="C84" s="6"/>
      <c r="D84" s="4" t="str">
        <f>_xlfn.DISPIMG("ID_330A2BF2967646B9859038FBF92014EE",1)</f>
        <v>=DISPIMG("ID_330A2BF2967646B9859038FBF92014EE",1)</v>
      </c>
      <c r="F84" s="5" t="s">
        <v>205</v>
      </c>
    </row>
    <row r="85" s="4" customFormat="1" ht="296.7" spans="1:6">
      <c r="A85" s="5"/>
      <c r="B85" s="5"/>
      <c r="C85" s="6"/>
      <c r="D85" s="4" t="str">
        <f>_xlfn.DISPIMG("ID_E951355D8BEB420CAE5F813E2E1B85FF",1)</f>
        <v>=DISPIMG("ID_E951355D8BEB420CAE5F813E2E1B85FF",1)</v>
      </c>
      <c r="F85" s="5" t="s">
        <v>206</v>
      </c>
    </row>
    <row r="86" s="4" customFormat="1" ht="260.05" spans="1:6">
      <c r="A86" s="5"/>
      <c r="B86" s="5"/>
      <c r="C86" s="6" t="s">
        <v>207</v>
      </c>
      <c r="D86" s="4" t="str">
        <f>_xlfn.DISPIMG("ID_89BD0A19F4B64D3EAD4FBB84C5C1BB8A",1)</f>
        <v>=DISPIMG("ID_89BD0A19F4B64D3EAD4FBB84C5C1BB8A",1)</v>
      </c>
      <c r="F86" s="5" t="s">
        <v>208</v>
      </c>
    </row>
    <row r="87" s="4" customFormat="1" ht="205.5" spans="1:6">
      <c r="A87" s="5"/>
      <c r="B87" s="5"/>
      <c r="C87" s="6"/>
      <c r="D87" s="4" t="str">
        <f>_xlfn.DISPIMG("ID_6185800F1C0A4C4390205EEFEADE888A",1)</f>
        <v>=DISPIMG("ID_6185800F1C0A4C4390205EEFEADE888A",1)</v>
      </c>
      <c r="F87" s="5" t="s">
        <v>209</v>
      </c>
    </row>
    <row r="88" s="4" customFormat="1" ht="409.5" spans="1:6">
      <c r="A88" s="5"/>
      <c r="B88" s="5"/>
      <c r="C88" s="6" t="s">
        <v>210</v>
      </c>
      <c r="D88" s="4" t="str">
        <f>_xlfn.DISPIMG("ID_34BC20882DC047AAB81C490E5D902A2A",1)</f>
        <v>=DISPIMG("ID_34BC20882DC047AAB81C490E5D902A2A",1)</v>
      </c>
      <c r="F88" s="5" t="s">
        <v>211</v>
      </c>
    </row>
    <row r="89" s="4" customFormat="1" ht="267.1" spans="1:6">
      <c r="A89" s="5"/>
      <c r="B89" s="5"/>
      <c r="C89" s="6"/>
      <c r="D89" s="4" t="str">
        <f>_xlfn.DISPIMG("ID_4ECDBEE1F2004CCCAE3B4153FDC01690",1)</f>
        <v>=DISPIMG("ID_4ECDBEE1F2004CCCAE3B4153FDC01690",1)</v>
      </c>
      <c r="F89" s="5" t="s">
        <v>212</v>
      </c>
    </row>
    <row r="90" s="4" customFormat="1" ht="245.1" spans="1:6">
      <c r="A90" s="5"/>
      <c r="B90" s="5"/>
      <c r="C90" s="6" t="s">
        <v>213</v>
      </c>
      <c r="D90" s="4" t="str">
        <f>_xlfn.DISPIMG("ID_6BAFB11D3E5346E4BB21BA5A18059354",1)</f>
        <v>=DISPIMG("ID_6BAFB11D3E5346E4BB21BA5A18059354",1)</v>
      </c>
      <c r="F90" s="5" t="s">
        <v>214</v>
      </c>
    </row>
    <row r="91" s="4" customFormat="1" ht="293.85" spans="1:6">
      <c r="A91" s="5"/>
      <c r="B91" s="5"/>
      <c r="C91" s="6"/>
      <c r="D91" s="4" t="str">
        <f>_xlfn.DISPIMG("ID_1D5016F811C347529CCF49CCFB7E31C1",1)</f>
        <v>=DISPIMG("ID_1D5016F811C347529CCF49CCFB7E31C1",1)</v>
      </c>
      <c r="F91" s="5" t="s">
        <v>215</v>
      </c>
    </row>
    <row r="92" s="4" customFormat="1" ht="275.55" spans="1:6">
      <c r="A92" s="5"/>
      <c r="B92" s="5" t="s">
        <v>216</v>
      </c>
      <c r="C92" s="6" t="s">
        <v>217</v>
      </c>
      <c r="D92" s="4" t="str">
        <f>_xlfn.DISPIMG("ID_8284D78D5DEF40C0BB0728BCA929796D",1)</f>
        <v>=DISPIMG("ID_8284D78D5DEF40C0BB0728BCA929796D",1)</v>
      </c>
      <c r="F92" s="5" t="s">
        <v>218</v>
      </c>
    </row>
    <row r="93" s="4" customFormat="1" ht="230.5" spans="1:6">
      <c r="A93" s="5"/>
      <c r="B93" s="5"/>
      <c r="C93" s="6"/>
      <c r="D93" s="4" t="str">
        <f>_xlfn.DISPIMG("ID_D2522C5FACE748A4846E46D2EA210E20",1)</f>
        <v>=DISPIMG("ID_D2522C5FACE748A4846E46D2EA210E20",1)</v>
      </c>
      <c r="F93" s="5" t="s">
        <v>219</v>
      </c>
    </row>
    <row r="94" s="4" customFormat="1" ht="228.2" spans="1:6">
      <c r="A94" s="5"/>
      <c r="B94" s="5"/>
      <c r="C94" s="6" t="s">
        <v>220</v>
      </c>
      <c r="D94" s="4" t="str">
        <f>_xlfn.DISPIMG("ID_B5DA0E21A9BC4F34A243D82F7D1BC7B9",1)</f>
        <v>=DISPIMG("ID_B5DA0E21A9BC4F34A243D82F7D1BC7B9",1)</v>
      </c>
      <c r="F94" s="5" t="s">
        <v>221</v>
      </c>
    </row>
    <row r="95" s="4" customFormat="1" ht="91.1" spans="1:6">
      <c r="A95" s="5"/>
      <c r="B95" s="5"/>
      <c r="C95" s="6"/>
      <c r="D95" s="4" t="str">
        <f>_xlfn.DISPIMG("ID_017ABBF470144E6495229190C9933281",1)</f>
        <v>=DISPIMG("ID_017ABBF470144E6495229190C9933281",1)</v>
      </c>
      <c r="F95" s="5" t="s">
        <v>222</v>
      </c>
    </row>
    <row r="96" s="4" customFormat="1" ht="409.5" spans="1:6">
      <c r="A96" s="5"/>
      <c r="B96" s="5"/>
      <c r="C96" s="6" t="s">
        <v>223</v>
      </c>
      <c r="D96" s="4" t="str">
        <f>_xlfn.DISPIMG("ID_F0984F150A48471884C7990378DA8F18",1)</f>
        <v>=DISPIMG("ID_F0984F150A48471884C7990378DA8F18",1)</v>
      </c>
      <c r="F96" s="5" t="s">
        <v>224</v>
      </c>
    </row>
    <row r="97" s="4" customFormat="1" ht="409.5" spans="1:6">
      <c r="A97" s="5"/>
      <c r="B97" s="5"/>
      <c r="C97" s="6"/>
      <c r="D97" s="4" t="str">
        <f>_xlfn.DISPIMG("ID_0126821F7D51413A97FC01258D515B4D",1)</f>
        <v>=DISPIMG("ID_0126821F7D51413A97FC01258D515B4D",1)</v>
      </c>
      <c r="F97" s="5" t="s">
        <v>225</v>
      </c>
    </row>
    <row r="98" s="4" customFormat="1" ht="259.35" spans="1:6">
      <c r="A98" s="5"/>
      <c r="B98" s="5" t="s">
        <v>226</v>
      </c>
      <c r="C98" s="6" t="s">
        <v>227</v>
      </c>
      <c r="D98" s="4" t="str">
        <f>_xlfn.DISPIMG("ID_FC555A8F023C48789F86943D1C99BB57",1)</f>
        <v>=DISPIMG("ID_FC555A8F023C48789F86943D1C99BB57",1)</v>
      </c>
      <c r="F98" s="5" t="s">
        <v>228</v>
      </c>
    </row>
    <row r="99" s="4" customFormat="1" ht="305.25" spans="1:6">
      <c r="A99" s="5"/>
      <c r="B99" s="5"/>
      <c r="C99" s="6"/>
      <c r="D99" s="4" t="str">
        <f>_xlfn.DISPIMG("ID_94A0AA0222D04EC785202DAA32C00AA9",1)</f>
        <v>=DISPIMG("ID_94A0AA0222D04EC785202DAA32C00AA9",1)</v>
      </c>
      <c r="F99" s="5" t="s">
        <v>229</v>
      </c>
    </row>
    <row r="100" s="4" customFormat="1" ht="179.8" spans="1:6">
      <c r="A100" s="5"/>
      <c r="B100" s="5"/>
      <c r="C100" s="6"/>
      <c r="D100" s="4" t="str">
        <f>_xlfn.DISPIMG("ID_4E99B1E07DCF4ACFB342D781BEDCB780",1)</f>
        <v>=DISPIMG("ID_4E99B1E07DCF4ACFB342D781BEDCB780",1)</v>
      </c>
      <c r="F100" s="5" t="s">
        <v>230</v>
      </c>
    </row>
    <row r="101" s="4" customFormat="1" ht="173.6" spans="1:6">
      <c r="A101" s="5"/>
      <c r="B101" s="5"/>
      <c r="C101" s="6" t="s">
        <v>231</v>
      </c>
      <c r="D101" s="4" t="str">
        <f>_xlfn.DISPIMG("ID_8FFA1F7BD24144D18985114CDA2D010B",1)</f>
        <v>=DISPIMG("ID_8FFA1F7BD24144D18985114CDA2D010B",1)</v>
      </c>
      <c r="F101" s="5" t="s">
        <v>232</v>
      </c>
    </row>
    <row r="102" s="4" customFormat="1" ht="312.15" spans="1:6">
      <c r="A102" s="5"/>
      <c r="B102" s="5"/>
      <c r="C102" s="6"/>
      <c r="D102" s="4" t="str">
        <f>_xlfn.DISPIMG("ID_A624E7E60C704145ADDDB641B50350ED",1)</f>
        <v>=DISPIMG("ID_A624E7E60C704145ADDDB641B50350ED",1)</v>
      </c>
      <c r="F102" s="5" t="s">
        <v>233</v>
      </c>
    </row>
    <row r="103" s="4" customFormat="1" ht="409.5" spans="1:6">
      <c r="A103" s="5"/>
      <c r="B103" s="5" t="s">
        <v>234</v>
      </c>
      <c r="C103" s="6" t="s">
        <v>235</v>
      </c>
      <c r="D103" s="4" t="str">
        <f>_xlfn.DISPIMG("ID_ABD9AB2E3F23459A8878ABBC2B80C44F",1)</f>
        <v>=DISPIMG("ID_ABD9AB2E3F23459A8878ABBC2B80C44F",1)</v>
      </c>
      <c r="F103" s="5" t="s">
        <v>236</v>
      </c>
    </row>
    <row r="104" s="4" customFormat="1" ht="276.25" spans="1:6">
      <c r="A104" s="5"/>
      <c r="B104" s="5"/>
      <c r="C104" s="6"/>
      <c r="D104" s="4" t="str">
        <f>_xlfn.DISPIMG("ID_3D9BD3246BAF4E2C9972D5CB98805341",1)</f>
        <v>=DISPIMG("ID_3D9BD3246BAF4E2C9972D5CB98805341",1)</v>
      </c>
      <c r="F104" s="5"/>
    </row>
    <row r="105" s="4" customFormat="1" ht="334.7" spans="1:6">
      <c r="A105" s="5"/>
      <c r="B105" s="5"/>
      <c r="C105" s="6"/>
      <c r="D105" s="4" t="str">
        <f>_xlfn.DISPIMG("ID_715E81380B944F1888B5E299C9F3B7D9",1)</f>
        <v>=DISPIMG("ID_715E81380B944F1888B5E299C9F3B7D9",1)</v>
      </c>
      <c r="F105" s="5" t="s">
        <v>237</v>
      </c>
    </row>
    <row r="106" s="4" customFormat="1" ht="409.5" spans="1:6">
      <c r="A106" s="5"/>
      <c r="B106" s="5"/>
      <c r="C106" s="6"/>
      <c r="D106" s="4" t="str">
        <f>_xlfn.DISPIMG("ID_4FECD178A9224EB09EB20866E4545B1E",1)</f>
        <v>=DISPIMG("ID_4FECD178A9224EB09EB20866E4545B1E",1)</v>
      </c>
      <c r="F106" s="5"/>
    </row>
    <row r="107" s="4" customFormat="1" ht="246" spans="1:6">
      <c r="A107" s="5"/>
      <c r="B107" s="5"/>
      <c r="C107" s="6" t="s">
        <v>238</v>
      </c>
      <c r="D107" s="4" t="str">
        <f>_xlfn.DISPIMG("ID_EA026884FB7747E0837DFA22A82CC80B",1)</f>
        <v>=DISPIMG("ID_EA026884FB7747E0837DFA22A82CC80B",1)</v>
      </c>
      <c r="F107" s="5" t="s">
        <v>239</v>
      </c>
    </row>
    <row r="108" s="4" customFormat="1" ht="323.45" spans="1:6">
      <c r="A108" s="5"/>
      <c r="B108" s="5"/>
      <c r="C108" s="6"/>
      <c r="D108" s="4" t="str">
        <f>_xlfn.DISPIMG("ID_199DBF512A28468D93081FA34407670B",1)</f>
        <v>=DISPIMG("ID_199DBF512A28468D93081FA34407670B",1)</v>
      </c>
      <c r="F108" s="5"/>
    </row>
    <row r="109" s="4" customFormat="1" ht="252.75" spans="1:6">
      <c r="A109" s="5"/>
      <c r="B109" s="5" t="s">
        <v>240</v>
      </c>
      <c r="C109" s="6" t="s">
        <v>241</v>
      </c>
      <c r="D109" s="4" t="str">
        <f>_xlfn.DISPIMG("ID_B4C05710A008456AB91FAD31B53F575E",1)</f>
        <v>=DISPIMG("ID_B4C05710A008456AB91FAD31B53F575E",1)</v>
      </c>
      <c r="F109" s="5" t="s">
        <v>242</v>
      </c>
    </row>
    <row r="110" s="4" customFormat="1" ht="296.7" spans="1:6">
      <c r="A110" s="5"/>
      <c r="B110" s="5"/>
      <c r="C110" s="6"/>
      <c r="D110" s="4" t="str">
        <f>_xlfn.DISPIMG("ID_B51E7B9E334B4161961AA9A7B6F03CD3",1)</f>
        <v>=DISPIMG("ID_B51E7B9E334B4161961AA9A7B6F03CD3",1)</v>
      </c>
      <c r="F110" s="5" t="s">
        <v>243</v>
      </c>
    </row>
    <row r="111" s="4" customFormat="1" ht="312.6" spans="1:6">
      <c r="A111" s="5"/>
      <c r="B111" s="5" t="s">
        <v>183</v>
      </c>
      <c r="C111" s="6" t="s">
        <v>244</v>
      </c>
      <c r="D111" s="4" t="str">
        <f>_xlfn.DISPIMG("ID_C586992F3707435285DA8EF375A33664",1)</f>
        <v>=DISPIMG("ID_C586992F3707435285DA8EF375A33664",1)</v>
      </c>
      <c r="F111" s="5" t="s">
        <v>245</v>
      </c>
    </row>
    <row r="112" s="4" customFormat="1" ht="409.5" spans="1:6">
      <c r="A112" s="5"/>
      <c r="B112" s="5"/>
      <c r="C112" s="6"/>
      <c r="D112" s="4" t="str">
        <f>_xlfn.DISPIMG("ID_4FA3788BD8B841228C2876BA88D44A77",1)</f>
        <v>=DISPIMG("ID_4FA3788BD8B841228C2876BA88D44A77",1)</v>
      </c>
      <c r="F112" s="5" t="s">
        <v>246</v>
      </c>
    </row>
    <row r="113" s="4" customFormat="1" ht="365.7" spans="1:6">
      <c r="A113" s="5"/>
      <c r="B113" s="5"/>
      <c r="C113" s="6" t="s">
        <v>247</v>
      </c>
      <c r="D113" s="4" t="str">
        <f>_xlfn.DISPIMG("ID_F355B40F3A644CE89264BCB560BDDF4E",1)</f>
        <v>=DISPIMG("ID_F355B40F3A644CE89264BCB560BDDF4E",1)</v>
      </c>
      <c r="F113" s="5" t="s">
        <v>248</v>
      </c>
    </row>
    <row r="114" s="4" customFormat="1" ht="365.7" spans="1:6">
      <c r="A114" s="5"/>
      <c r="B114" s="5"/>
      <c r="C114" s="6"/>
      <c r="D114" s="4" t="str">
        <f>_xlfn.DISPIMG("ID_F355B40F3A644CE89264BCB560BDDF4E",1)</f>
        <v>=DISPIMG("ID_F355B40F3A644CE89264BCB560BDDF4E",1)</v>
      </c>
      <c r="F114" s="5" t="s">
        <v>249</v>
      </c>
    </row>
    <row r="115" s="4" customFormat="1" ht="88" spans="1:6">
      <c r="A115" s="5" t="s">
        <v>250</v>
      </c>
      <c r="B115" s="5" t="s">
        <v>251</v>
      </c>
      <c r="C115" s="6" t="s">
        <v>252</v>
      </c>
      <c r="F115" s="5" t="s">
        <v>253</v>
      </c>
    </row>
    <row r="116" s="4" customFormat="1" ht="18" spans="2:6">
      <c r="B116" s="6"/>
      <c r="C116" s="6"/>
      <c r="F116" s="5" t="s">
        <v>254</v>
      </c>
    </row>
    <row r="117" s="4" customFormat="1" ht="18" spans="2:6">
      <c r="B117" s="6" t="s">
        <v>255</v>
      </c>
      <c r="C117" s="6" t="s">
        <v>256</v>
      </c>
      <c r="F117" s="5" t="s">
        <v>257</v>
      </c>
    </row>
    <row r="118" s="4" customFormat="1" ht="18" spans="2:6">
      <c r="B118" s="6"/>
      <c r="C118" s="6"/>
      <c r="F118" s="5" t="s">
        <v>258</v>
      </c>
    </row>
    <row r="119" s="4" customFormat="1" ht="131.25" spans="2:6">
      <c r="B119" s="6"/>
      <c r="C119" s="6"/>
      <c r="D119" s="4" t="str">
        <f>_xlfn.DISPIMG("ID_7C8D750122A245E1BE4AA312F363957F",1)</f>
        <v>=DISPIMG("ID_7C8D750122A245E1BE4AA312F363957F",1)</v>
      </c>
      <c r="F119" s="5" t="s">
        <v>259</v>
      </c>
    </row>
    <row r="120" s="4" customFormat="1" ht="365.7" spans="2:6">
      <c r="B120" s="6"/>
      <c r="C120" s="6"/>
      <c r="D120" s="4" t="str">
        <f>_xlfn.DISPIMG("ID_70632C1E8BD04937BCF5D4E1FB785C63",1)</f>
        <v>=DISPIMG("ID_70632C1E8BD04937BCF5D4E1FB785C63",1)</v>
      </c>
      <c r="F120" s="5" t="s">
        <v>260</v>
      </c>
    </row>
    <row r="121" s="4" customFormat="1" ht="18" spans="2:6">
      <c r="B121" s="6" t="s">
        <v>144</v>
      </c>
      <c r="C121" s="6" t="s">
        <v>261</v>
      </c>
      <c r="D121" s="6" t="s">
        <v>145</v>
      </c>
      <c r="E121" s="4" t="s">
        <v>146</v>
      </c>
      <c r="F121" s="5" t="s">
        <v>147</v>
      </c>
    </row>
    <row r="122" s="4" customFormat="1" ht="18" spans="3:6">
      <c r="C122" s="6"/>
      <c r="D122" s="6" t="s">
        <v>148</v>
      </c>
      <c r="E122" s="4" t="s">
        <v>149</v>
      </c>
      <c r="F122" s="5" t="s">
        <v>150</v>
      </c>
    </row>
    <row r="123" s="4" customFormat="1" ht="18" spans="3:6">
      <c r="C123" s="6"/>
      <c r="D123" s="6"/>
      <c r="E123" s="4" t="s">
        <v>151</v>
      </c>
      <c r="F123" s="5" t="s">
        <v>152</v>
      </c>
    </row>
    <row r="124" s="4" customFormat="1" ht="274.85" spans="3:6">
      <c r="C124" s="6"/>
      <c r="D124" s="4" t="str">
        <f>_xlfn.DISPIMG("ID_239749960A714B74A86C8C855EB1612B",1)</f>
        <v>=DISPIMG("ID_239749960A714B74A86C8C855EB1612B",1)</v>
      </c>
      <c r="E124" s="6"/>
      <c r="F124" s="5" t="s">
        <v>262</v>
      </c>
    </row>
    <row r="125" s="4" customFormat="1" spans="3:6">
      <c r="C125" s="6"/>
      <c r="D125" s="6" t="s">
        <v>263</v>
      </c>
      <c r="F125" s="5"/>
    </row>
    <row r="126" s="4" customFormat="1" ht="409.5" spans="3:6">
      <c r="C126" s="6"/>
      <c r="D126" s="4" t="str">
        <f>_xlfn.DISPIMG("ID_53C55924C17A4FCEA9DCB04721260C85",1)</f>
        <v>=DISPIMG("ID_53C55924C17A4FCEA9DCB04721260C85",1)</v>
      </c>
      <c r="F126" s="5" t="s">
        <v>264</v>
      </c>
    </row>
    <row r="127" s="4" customFormat="1" spans="3:6">
      <c r="C127" s="6"/>
      <c r="D127" s="6" t="s">
        <v>265</v>
      </c>
      <c r="F127" s="5"/>
    </row>
    <row r="128" s="4" customFormat="1" ht="36" spans="1:6">
      <c r="A128" s="5" t="s">
        <v>266</v>
      </c>
      <c r="B128" s="6" t="s">
        <v>267</v>
      </c>
      <c r="C128" s="6" t="s">
        <v>268</v>
      </c>
      <c r="D128" s="6"/>
      <c r="F128" s="5" t="s">
        <v>269</v>
      </c>
    </row>
    <row r="129" s="4" customFormat="1" ht="53" spans="1:6">
      <c r="A129" s="5"/>
      <c r="C129" s="6"/>
      <c r="E129" s="6"/>
      <c r="F129" s="5" t="s">
        <v>270</v>
      </c>
    </row>
    <row r="130" s="4" customFormat="1" ht="36" spans="1:8">
      <c r="A130" s="5" t="s">
        <v>271</v>
      </c>
      <c r="B130" s="6" t="s">
        <v>272</v>
      </c>
      <c r="C130" s="6" t="s">
        <v>273</v>
      </c>
      <c r="D130" s="6" t="s">
        <v>265</v>
      </c>
      <c r="F130" s="5" t="s">
        <v>274</v>
      </c>
      <c r="H130" s="6" t="s">
        <v>275</v>
      </c>
    </row>
    <row r="131" s="4" customFormat="1" ht="18" spans="1:6">
      <c r="A131" s="5"/>
      <c r="C131" s="6"/>
      <c r="D131" s="6" t="s">
        <v>276</v>
      </c>
      <c r="F131" s="5" t="s">
        <v>277</v>
      </c>
    </row>
    <row r="132" s="4" customFormat="1" ht="36" spans="1:6">
      <c r="A132" s="5"/>
      <c r="C132" s="6" t="s">
        <v>278</v>
      </c>
      <c r="D132" s="6" t="s">
        <v>279</v>
      </c>
      <c r="F132" s="5" t="s">
        <v>280</v>
      </c>
    </row>
    <row r="133" s="4" customFormat="1" ht="18" spans="1:6">
      <c r="A133" s="5"/>
      <c r="C133" s="6"/>
      <c r="D133" s="6" t="s">
        <v>133</v>
      </c>
      <c r="F133" s="5" t="s">
        <v>281</v>
      </c>
    </row>
    <row r="134" s="4" customFormat="1" ht="53" spans="1:6">
      <c r="A134" s="5" t="s">
        <v>282</v>
      </c>
      <c r="B134" s="6" t="s">
        <v>283</v>
      </c>
      <c r="C134" s="6" t="s">
        <v>284</v>
      </c>
      <c r="F134" s="5" t="s">
        <v>285</v>
      </c>
    </row>
    <row r="135" s="4" customFormat="1" ht="18" spans="1:6">
      <c r="A135" s="6"/>
      <c r="C135" s="6"/>
      <c r="F135" s="5" t="s">
        <v>286</v>
      </c>
    </row>
    <row r="136" s="4" customFormat="1" ht="18" spans="1:6">
      <c r="A136" s="6"/>
      <c r="C136" s="6" t="s">
        <v>287</v>
      </c>
      <c r="F136" s="5" t="s">
        <v>288</v>
      </c>
    </row>
    <row r="137" s="4" customFormat="1" ht="36" spans="1:6">
      <c r="A137" s="6"/>
      <c r="C137" s="6"/>
      <c r="F137" s="5" t="s">
        <v>289</v>
      </c>
    </row>
    <row r="138" s="4" customFormat="1" ht="18" spans="1:6">
      <c r="A138" s="6"/>
      <c r="C138" s="6" t="s">
        <v>290</v>
      </c>
      <c r="F138" s="5" t="s">
        <v>291</v>
      </c>
    </row>
    <row r="139" s="4" customFormat="1" ht="18" spans="1:6">
      <c r="A139" s="6"/>
      <c r="B139" s="6"/>
      <c r="F139" s="5" t="s">
        <v>292</v>
      </c>
    </row>
    <row r="140" s="4" customFormat="1" ht="18" spans="1:6">
      <c r="A140" s="6" t="s">
        <v>293</v>
      </c>
      <c r="B140" s="6" t="s">
        <v>294</v>
      </c>
      <c r="F140" s="5" t="s">
        <v>295</v>
      </c>
    </row>
    <row r="141" s="4" customFormat="1" ht="18" spans="1:6">
      <c r="A141" s="6"/>
      <c r="B141" s="6"/>
      <c r="F141" s="5" t="s">
        <v>296</v>
      </c>
    </row>
    <row r="142" s="4" customFormat="1" ht="18" spans="1:6">
      <c r="A142" s="6"/>
      <c r="B142" s="6" t="s">
        <v>297</v>
      </c>
      <c r="D142" s="6" t="s">
        <v>298</v>
      </c>
      <c r="F142" s="5" t="s">
        <v>299</v>
      </c>
    </row>
    <row r="143" s="4" customFormat="1" ht="18" spans="1:6">
      <c r="A143" s="6"/>
      <c r="D143" s="6" t="s">
        <v>300</v>
      </c>
      <c r="F143" s="5" t="s">
        <v>301</v>
      </c>
    </row>
    <row r="144" s="4" customFormat="1" spans="1:6">
      <c r="A144" s="6"/>
      <c r="F144" s="5"/>
    </row>
    <row r="145" s="4" customFormat="1" spans="1:6">
      <c r="A145" s="6"/>
      <c r="F145" s="5"/>
    </row>
    <row r="146" s="4" customFormat="1" spans="1:6">
      <c r="A146" s="6"/>
      <c r="F146" s="5"/>
    </row>
    <row r="147" s="4" customFormat="1" spans="1:6">
      <c r="A147" s="6"/>
      <c r="F147" s="5"/>
    </row>
    <row r="148" s="4" customFormat="1" spans="1:6">
      <c r="A148" s="6"/>
      <c r="F148" s="5"/>
    </row>
  </sheetData>
  <sheetProtection formatCells="0" insertHyperlinks="0" autoFilter="0"/>
  <mergeCells count="6">
    <mergeCell ref="A2:A26"/>
    <mergeCell ref="A27:A39"/>
    <mergeCell ref="A40:A51"/>
    <mergeCell ref="A52:A59"/>
    <mergeCell ref="A60:A73"/>
    <mergeCell ref="A78:A114"/>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0"/>
  <sheetViews>
    <sheetView workbookViewId="0">
      <selection activeCell="D12" sqref="D12:D14"/>
    </sheetView>
  </sheetViews>
  <sheetFormatPr defaultColWidth="11.3308823529412" defaultRowHeight="15.2" outlineLevelCol="3"/>
  <cols>
    <col min="1" max="2" width="11.3308823529412" style="1"/>
    <col min="3" max="3" width="46.3308823529412" style="1" customWidth="1"/>
    <col min="4" max="4" width="54.6691176470588" style="1" customWidth="1"/>
    <col min="5" max="16384" width="11.3308823529412" style="1"/>
  </cols>
  <sheetData>
    <row r="1" spans="1:1">
      <c r="A1" s="2" t="s">
        <v>302</v>
      </c>
    </row>
    <row r="2" spans="1:4">
      <c r="A2" s="2" t="s">
        <v>303</v>
      </c>
      <c r="D2" s="2" t="s">
        <v>304</v>
      </c>
    </row>
    <row r="3" spans="4:4">
      <c r="D3" s="2" t="s">
        <v>305</v>
      </c>
    </row>
    <row r="4" spans="4:4">
      <c r="D4" s="2" t="s">
        <v>306</v>
      </c>
    </row>
    <row r="6" spans="1:4">
      <c r="A6" s="2" t="s">
        <v>307</v>
      </c>
      <c r="B6" s="2" t="s">
        <v>308</v>
      </c>
      <c r="D6" s="2" t="s">
        <v>309</v>
      </c>
    </row>
    <row r="7" spans="4:4">
      <c r="D7" s="2" t="s">
        <v>310</v>
      </c>
    </row>
    <row r="8" spans="2:4">
      <c r="B8" s="2"/>
      <c r="D8" s="2"/>
    </row>
    <row r="9" spans="2:4">
      <c r="B9" s="2"/>
      <c r="D9" s="2"/>
    </row>
    <row r="10" spans="2:4">
      <c r="B10" s="2" t="s">
        <v>311</v>
      </c>
      <c r="D10" s="2" t="s">
        <v>312</v>
      </c>
    </row>
    <row r="11" spans="4:4">
      <c r="D11" s="2" t="s">
        <v>313</v>
      </c>
    </row>
    <row r="14" spans="1:4">
      <c r="A14" s="2" t="s">
        <v>314</v>
      </c>
      <c r="B14" s="2" t="s">
        <v>315</v>
      </c>
      <c r="C14" s="2" t="s">
        <v>316</v>
      </c>
      <c r="D14" s="2" t="s">
        <v>317</v>
      </c>
    </row>
    <row r="15" spans="4:4">
      <c r="D15" s="2" t="s">
        <v>318</v>
      </c>
    </row>
    <row r="16" spans="3:4">
      <c r="C16" s="2" t="s">
        <v>319</v>
      </c>
      <c r="D16" s="2" t="s">
        <v>320</v>
      </c>
    </row>
    <row r="18" spans="3:3">
      <c r="C18" s="2" t="s">
        <v>321</v>
      </c>
    </row>
    <row r="20" spans="3:3">
      <c r="C20" s="2" t="s">
        <v>322</v>
      </c>
    </row>
  </sheetData>
  <sheetProtection formatCells="0" insertHyperlinks="0" autoFilter="0"/>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0"/>
  <sheetViews>
    <sheetView workbookViewId="0">
      <selection activeCell="D83" sqref="D83:F83"/>
    </sheetView>
  </sheetViews>
  <sheetFormatPr defaultColWidth="11.3308823529412" defaultRowHeight="15.2" outlineLevelCol="5"/>
  <cols>
    <col min="1" max="1" width="39" style="1" customWidth="1"/>
    <col min="2" max="2" width="11.3308823529412" style="1"/>
    <col min="3" max="3" width="17.6691176470588" style="1" customWidth="1"/>
    <col min="4" max="4" width="11.3308823529412" style="1"/>
    <col min="5" max="6" width="11.3308823529412" style="1" hidden="1" customWidth="1"/>
    <col min="7" max="16384" width="11.3308823529412" style="1"/>
  </cols>
  <sheetData>
    <row r="1" spans="1:6">
      <c r="A1" s="2" t="s">
        <v>323</v>
      </c>
      <c r="B1" s="2" t="s">
        <v>324</v>
      </c>
      <c r="C1" s="2" t="s">
        <v>325</v>
      </c>
      <c r="D1" s="2" t="s">
        <v>326</v>
      </c>
      <c r="F1" s="2" t="s">
        <v>327</v>
      </c>
    </row>
    <row r="2" spans="1:4">
      <c r="A2" s="2" t="s">
        <v>328</v>
      </c>
      <c r="B2" s="2">
        <v>0.8611</v>
      </c>
      <c r="C2" s="2"/>
      <c r="D2" s="1">
        <v>1.08</v>
      </c>
    </row>
    <row r="3" ht="107" spans="1:5">
      <c r="A3" s="2" t="s">
        <v>329</v>
      </c>
      <c r="B3" s="2">
        <v>0.22</v>
      </c>
      <c r="C3" s="2"/>
      <c r="D3" s="1">
        <v>2.63</v>
      </c>
      <c r="E3" s="3" t="s">
        <v>330</v>
      </c>
    </row>
    <row r="4" spans="1:4">
      <c r="A4" s="2" t="s">
        <v>331</v>
      </c>
      <c r="B4" s="2">
        <v>0.1944</v>
      </c>
      <c r="C4" s="2"/>
      <c r="D4" s="1">
        <v>2.71</v>
      </c>
    </row>
    <row r="5" spans="1:4">
      <c r="A5" s="2" t="s">
        <v>332</v>
      </c>
      <c r="B5" s="2">
        <v>0.6944</v>
      </c>
      <c r="C5" s="2">
        <v>50</v>
      </c>
      <c r="D5" s="1">
        <v>1.27</v>
      </c>
    </row>
    <row r="6" spans="1:1">
      <c r="A6" s="2" t="s">
        <v>333</v>
      </c>
    </row>
    <row r="7" spans="1:1">
      <c r="A7" s="2" t="s">
        <v>334</v>
      </c>
    </row>
    <row r="8" spans="1:1">
      <c r="A8" s="2" t="s">
        <v>335</v>
      </c>
    </row>
    <row r="9" spans="1:6">
      <c r="A9" s="1" t="s">
        <v>336</v>
      </c>
      <c r="F9" s="1">
        <v>62</v>
      </c>
    </row>
    <row r="10" spans="1:6">
      <c r="A10" s="2" t="s">
        <v>337</v>
      </c>
      <c r="B10" s="1">
        <v>0.5</v>
      </c>
      <c r="D10" s="1">
        <v>2</v>
      </c>
      <c r="F10" s="1">
        <v>54</v>
      </c>
    </row>
  </sheetData>
  <sheetProtection formatCells="0" insertHyperlinks="0" autoFilter="0"/>
  <pageMargins left="0.75" right="0.75" top="1" bottom="1" header="0.5" footer="0.5"/>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s t a n d a l o n e = ' y e s ' ? > 
 < w o P r o p s   x m l n s = " h t t p s : / / w e b . w p s . c n / e t / 2 0 1 8 / m a i n "   x m l n s : s = " h t t p : / / s c h e m a s . o p e n x m l f o r m a t s . o r g / s p r e a d s h e e t m l / 2 0 0 6 / m a i n " > 
   < w o S h e e t s P r o p s > 
     < w o S h e e t P r o p s   i n t e r l i n e O n O f f = " 0 "   s h e e t S t i d = " 2 "   r i g h t P a d d i n g = " 1 5 "   b o t t o m P a d d i n g = " 3 0 "   i s F l e x P a p e r S h e e t = " 0 "   t o p P a d d i n g = " 3 0 "   i s D b S h e e t = " 0 "   i s D b D a s h B o a r d S h e e t = " 0 "   i n t e r l i n e C o l o r = " 0 "   i s D a s h B o a r d S h e e t = " 0 "   l e f t P a d d i n g = " 1 5 " > 
       < h y p e r l i n k s > 
         < h y p e r l i n k   r e f = " D 5 6 " > 
           < h y p e r s u b l i n k   l i n k r u n s t y p e = " L R T M e n t i o n "   d i s p l a y = " ��b b c _ d a t a "   a d d r e s s = " k w : a n n e x ? a T y p e = e t & a m p ; o I d = B G F K O L Q Y A A Q F G & a m p ; f i l e N a m e = b b c _ d a t a . c s v & a m p ; f i l e S i z e = 5 0 7 9 7 4 4 "   l e n g t h = " 1 0 "   s u b a d d r e s s = " "   p o s = " 0 "   s c r e e n T i p = " " / > 
         < / h y p e r l i n k > 
         < h y p e r l i n k   r e f = " D 5 7 " > 
           < h y p e r s u b l i n k   l i n k r u n s t y p e = " L R T M e n t i o n "   d i s p l a y = " ��b u s i n e s s _ d a t a "   a d d r e s s = " k w : a n n e x ? a T y p e = e t & a m p ; o I d = 6 3 A K 6 L Q Y A D A B 4 & a m p ; f i l e N a m e = b u s i n e s s _ d a t a . c s v & a m p ; f i l e S i z e = 4 1 0 4 8 7 6 "   l e n g t h = " 1 5 "   s u b a d d r e s s = " "   p o s = " 0 "   s c r e e n T i p = " " / > 
         < / h y p e r l i n k > 
         < h y p e r l i n k   r e f = " D 5 8 " > 
           < h y p e r s u b l i n k   l i n k r u n s t y p e = " L R T M e n t i o n "   d i s p l a y = " ��e n t e r t a i n m e n t _ d a t a "   a d d r e s s = " k w : a n n e x ? a T y p e = e t & a m p ; o I d = G X 5 4 M L Q Y A C Q A M & a m p ; f i l e N a m e = e n t e r t a i n m e n t _ d a t a . c s v & a m p ; f i l e S i z e = 3 4 4 4 3 1 2 "   l e n g t h = " 2 0 "   s u b a d d r e s s = " "   p o s = " 0 "   s c r e e n T i p = " " / > 
         < / h y p e r l i n k > 
         < h y p e r l i n k   r e f = " D 4 1 " > 
           < h y p e r s u b l i n k   l i n k r u n s t y p e = " L R T M e n t i o n "   d i s p l a y = " ��c l a s s i f y "   a d d r e s s = " k w : a n n e x ? a T y p e = e t & a m p ; o I d = I D 2 M W L Q Y A A A D W & a m p ; f i l e N a m e = c l a s s i f y . c s v & a m p ; f i l e S i z e = 6 3 0 0 0 7 "   l e n g t h = " 1 0 "   s u b a d d r e s s = " "   p o s = " 0 "   s c r e e n T i p = " " / > 
         < / h y p e r l i n k > 
         < h y p e r l i n k   r e f = " D 4 4 " > 
           < h y p e r s u b l i n k   l i n k r u n s t y p e = " L R T M e n t i o n "   d i s p l a y = " ��r e g r e s s _ s t o c k s "   a d d r e s s = " k w : a n n e x ? a T y p e = e t & a m p ; o I d = J I V 4 4 L Q Y A D A C O & a m p ; f i l e N a m e = r e g r e s s _ s t o c k s . c s v & a m p ; f i l e S i z e = 2 8 0 6 1 "   l e n g t h = " 1 6 "   s u b a d d r e s s = " "   p o s = " 0 "   s c r e e n T i p = " " / > 
         < / h y p e r l i n k > 
         < h y p e r l i n k   r e f = " D 4 7 " > 
           < h y p e r s u b l i n k   l i n k r u n s t y p e = " L R T M e n t i o n "   d i s p l a y = " ��C l a s s i f y _ O r a n g e   Q u a l i t y   D a t a "   a d d r e s s = " k w : a n n e x ? a T y p e = e t & a m p ; o I d = S D S 5 E L Q Y A A A F A & a m p ; f i l e N a m e = C l a s s i f y _ O r a n g e   Q u a l i t y   D a t a . c s v & a m p ; f i l e S i z e = 1 3 9 0 4 "   l e n g t h = " 3 0 "   s u b a d d r e s s = " "   p o s = " 0 "   s c r e e n T i p = " " / > 
         < / h y p e r l i n k > 
         < h y p e r l i n k   r e f = " D 4 9 " > 
           < h y p e r s u b l i n k   l i n k r u n s t y p e = " L R T M e n t i o n "   d i s p l a y = " ��r e g r e s s _ s t o c k s "   a d d r e s s = " k w : a n n e x ? a T y p e = e t & a m p ; o I d = V V B N U L Q Y A B A E S & a m p ; f i l e N a m e = r e g r e s s _ s t o c k s . c s v & a m p ; f i l e S i z e = 2 8 0 6 1 "   l e n g t h = " 1 6 "   s u b a d d r e s s = " "   p o s = " 0 "   s c r e e n T i p = " " / > 
         < / h y p e r l i n k > 
         < h y p e r l i n k   r e f = " D 6 9 " > 
           < h y p e r s u b l i n k   l i n k r u n s t y p e = " L R T M e n t i o n "   d i s p l a y = " ��r a d a r "   a d d r e s s = " k w : a n n e x ? a T y p e = e t & a m p ; o I d = B R W O K L Q Y A A A D C & a m p ; f i l e N a m e = r a d a r . c s v & a m p ; f i l e S i z e = 3 8 5 8 "   l e n g t h = " 7 "   s u b a d d r e s s = " "   p o s = " 0 "   s c r e e n T i p = " " / > 
         < / h y p e r l i n k > 
         < h y p e r l i n k   r e f = " F 1 1 7 " > 
           < h y p e r s u b l i n k   l i n k r u n s t y p e = " L R T U R L "   d i s p l a y = " w w w . m o d e l b e s t . c n "   a d d r e s s = " h t t p s : / / w w w . m o d e l b e s t . c n "   l e n g t h = " 1 6 "   s u b a d d r e s s = " "   p o s = " 2 9 "   s c r e e n T i p = " " / > 
         < / h y p e r l i n k > 
         < h y p e r l i n k   r e f = " D 1 2 5 " > 
           < h y p e r s u b l i n k   l i n k r u n s t y p e = " L R T M e n t i o n "   d i s p l a y = " ��b a i k e _ t e x t "   a d d r e s s = " k w : a n n e x ? a T y p e = w p s & a m p ; o I d = 5 C P C T E I Y A C Q A K & a m p ; f i l e N a m e = b a i k e _ t e x t . t x t & a m p ; f i l e S i z e = 4 8 6 1 1 "   l e n g t h = " 1 2 "   s u b a d d r e s s = " "   p o s = " 0 "   s c r e e n T i p = " " / > 
         < / h y p e r l i n k > 
         < h y p e r l i n k   r e f = " D 1 2 7 " > 
           < h y p e r s u b l i n k   l i n k r u n s t y p e = " L R T M e n t i o n "   d i s p l a y = " ��l l a m a 2 "   a d d r e s s = " k w : a n n e x ? a T y p e = p d f & a m p ; o I d = 3 I X C Z E I Y A D Q G C & a m p ; f i l e N a m e = l l a m a 2 . p d f & a m p ; f i l e S i z e = 1 2 4 8 8 9 2 0 "   l e n g t h = " 8 "   s u b a d d r e s s = " "   p o s = " 0 "   s c r e e n T i p = " " / > 
         < / h y p e r l i n k > 
         < h y p e r l i n k   r e f = " D 1 3 0 " > 
           < h y p e r s u b l i n k   l i n k r u n s t y p e = " L R T M e n t i o n "   d i s p l a y = " ��l l a m a 2 "   a d d r e s s = " k w : a n n e x ? a T y p e = p d f & a m p ; o I d = 3 I X C Z E I Y A D Q G C & a m p ; f i l e N a m e = l l a m a 2 . p d f & a m p ; f i l e S i z e = 1 2 4 8 8 9 2 0 "   l e n g t h = " 8 "   s u b a d d r e s s = " "   p o s = " 0 "   s c r e e n T i p = " " / > 
         < / h y p e r l i n k > 
         < h y p e r l i n k   r e f = " D 1 3 1 " > 
           < h y p e r s u b l i n k   l i n k r u n s t y p e = " L R T M e n t i o n "   d i s p l a y = " ���e^g"   a d d r e s s = " k w : a n n e x ? a T y p e = p d f & a m p ; o I d = H X U D L E I Y A B A G S & a m p ; f i l e N a m e = �e^g. p d f & a m p ; f i l e S i z e = 8 5 5 0 5 6 "   l e n g t h = " 5 "   s u b a d d r e s s = " "   p o s = " 0 "   s c r e e n T i p = " " / > 
         < / h y p e r l i n k > 
         < h y p e r l i n k   r e f = " D 1 3 2 " > 
           < h y p e r s u b l i n k   l i n k r u n s t y p e = " L R T M e n t i o n "   d i s p l a y = " ��2 4 0 1 . 0 2 9 5 4 v 1 "   a d d r e s s = " k w : a n n e x ? a T y p e = p d f & a m p ; o I d = W Q H G 3 E Q Y A B Q B O & a m p ; f i l e N a m e = 2 4 0 1 . 0 2 9 5 4 v 1 . p d f & a m p ; f i l e S i z e = 7 4 7 4 7 5 1 "   l e n g t h = " 1 4 "   s u b a d d r e s s = " "   p o s = " 0 "   s c r e e n T i p = " " / > 
         < / h y p e r l i n k > 
         < h y p e r l i n k   r e f = " D 1 3 3 " > 
           < h y p e r s u b l i n k   l i n k r u n s t y p e = " L R T M e n t i o n "   d i s p l a y = " ��͑�^dUR�"   a d d r e s s = " k w : a n n e x ? a T y p e = p d f & a m p ; o I d = 5 O J Y J E Q Y A A A B U & a m p ; f i l e N a m e = ͑�^dUR�. p d f & a m p ; f i l e S i z e = 6 9 5 6 6 3 "   l e n g t h = " 6 "   s u b a d d r e s s = " "   p o s = " 0 "   s c r e e n T i p = " " / > 
         < / h y p e r l i n k > 
         < h y p e r l i n k   r e f = " D 1 8 " > 
           < h y p e r s u b l i n k   l i n k r u n s t y p e = " L R T M e n t i o n "   d i s p l a y = " ��Q a t a r _ L u s a i l "   a d d r e s s = " k w : a n n e x ? a T y p e = e t & a m p ; o I d = 5 J 4 7 B G Q Y A D Q A A & a m p ; f i l e N a m e = Q a t a r _ L u s a i l . c s v & a m p ; f i l e S i z e = 8 3 8 "   l e n g t h = " 1 4 "   s u b a d d r e s s = " "   p o s = " 0 "   s c r e e n T i p = " " / > 
         < / h y p e r l i n k > 
         < h y p e r l i n k   r e f = " D 1 9 " > 
           < h y p e r s u b l i n k   l i n k r u n s t y p e = " L R T M e n t i o n "   d i s p l a y = " ��A u s t r a l i a _ M e l b o u r n e "   a d d r e s s = " k w : a n n e x ? a T y p e = e t & a m p ; o I d = B O C P B G Q Y A C Q A M & a m p ; f i l e N a m e = A u s t r a l i a _ M e l b o u r n e . c s v & a m p ; f i l e S i z e = 8 4 6 "   l e n g t h = " 2 1 "   s u b a d d r e s s = " "   p o s = " 0 "   s c r e e n T i p = " " / > 
         < / h y p e r l i n k > 
         < h y p e r l i n k   r e f = " D 6 7 " > 
           < h y p e r s u b l i n k   l i n k r u n s t y p e = " L R T M e n t i o n "   d i s p l a y = " ��A z e r b a i j a n _ B a k u "   a d d r e s s = " k w : a n n e x ? a T y p e = e t & a m p ; o I d = M V L 7 D G Q Y A B A B O & a m p ; f i l e N a m e = A z e r b a i j a n _ B a k u . c s v & a m p ; f i l e S i z e = 1 1 5 1 "   l e n g t h = " 1 7 "   s u b a d d r e s s = " "   p o s = " 0 "   s c r e e n T i p = " " / > 
         < / h y p e r l i n k > 
         < h y p e r l i n k   r e f = " D 7 4 " > 
           < h y p e r s u b l i n k   l i n k r u n s t y p e = " L R T M e n t i o n "   d i s p l a y = " ��w t a _ m a t c h e s _ q u a l _ i t f _ 1 9 7 5 "   a d d r e s s = " k w : a n n e x ? a T y p e = e t & a m p ; o I d = L A 4 7 H G Q Y A D A B C & a m p ; f i l e N a m e = w t a _ m a t c h e s _ q u a l _ i t f _ 1 9 7 5 . c s v & a m p ; f i l e S i z e = 6 4 0 1 0 "   l e n g t h = " 2 7 "   s u b a d d r e s s = " "   p o s = " 0 "   s c r e e n T i p = " " / > 
         < / h y p e r l i n k > 
         < h y p e r l i n k   r e f = " D 7 5 " > 
           < h y p e r s u b l i n k   l i n k r u n s t y p e = " L R T M e n t i o n "   d i s p l a y = " ��s t a r c o d e r 2 p a p e r "   a d d r e s s = " k w : a n n e x ? a T y p e = p d f & a m p ; o I d = J T C P H G Q Y A D Q E G & a m p ; f i l e N a m e = s t a r c o d e r 2 p a p e r . p d f & a m p ; f i l e S i z e = 7 4 7 8 8 5 "   l e n g t h = " 1 7 "   s u b a d d r e s s = " "   p o s = " 0 "   s c r e e n T i p = " " / > 
         < / h y p e r l i n k > 
         < h y p e r l i n k   r e f = " D 7 6 " > 
           < h y p e r s u b l i n k   l i n k r u n s t y p e = " L R T M e n t i o n "   d i s p l a y = " ��W i z a r d M a t h _ P a p e r "   a d d r e s s = " k w : a n n e x ? a T y p e = p d f & a m p ; o I d = C 2 5 P J G Q Y A A A F M & a m p ; f i l e N a m e = W i z a r d M a t h _ P a p e r . p d f & a m p ; f i l e S i z e = 5 5 0 8 2 5 "   l e n g t h = " 1 8 "   s u b a d d r e s s = " "   p o s = " 0 "   s c r e e n T i p = " " / > 
         < / h y p e r l i n k > 
         < h y p e r l i n k   r e f = " D 4 5 " > 
           < h y p e r s u b l i n k   l i n k r u n s t y p e = " L R T M e n t i o n "   d i s p l a y = " ��2 0 2 2 - y e a r - t r i p d a t a - p i v o t "   a d d r e s s = " k w : a n n e x ? a T y p e = e t & a m p ; o I d = P 3 N 4 5 Q A Y A C A A K & a m p ; f i l e N a m e = 2 0 2 2 - y e a r - t r i p d a t a - p i v o t . x l s x & a m p ; f i l e S i z e = 4 0 6 7 2 "   l e n g t h = " 2 6 "   s u b a d d r e s s = " "   p o s = " 0 "   s c r e e n T i p = " " / > 
         < / h y p e r l i n k > 
         < h y p e r l i n k   r e f = " D 4 " > 
           < h y p e r s u b l i n k   l i n k r u n s t y p e = " L R T M e n t i o n "   d i s p l a y = " ��a c c e s s o r i e s _ o r g a n i z e r "   a d d r e s s = " k w : a n n e x ? a T y p e = e t & a m p ; o I d = 3 L A 5 F Q A Y A B A A S & a m p ; f i l e N a m e = a c c e s s o r i e s _ o r g a n i z e r . c s v & a m p ; f i l e S i z e = 5 8 7 8 "   l e n g t h = " 2 3 "   s u b a d d r e s s = " "   p o s = " 0 "   s c r e e n T i p = " " / > 
         < / h y p e r l i n k > 
         < h y p e r l i n k   r e f = " D 6 " > 
           < h y p e r s u b l i n k   l i n k r u n s t y p e = " L R T M e n t i o n "   d i s p l a y = " ��a c t i v i t y _ c l e a n "   a d d r e s s = " k w : a n n e x ? a T y p e = e t & a m p ; o I d = O M 3 5 H Q A Y A D Q D G & a m p ; f i l e N a m e = a c t i v i t y _ c l e a n . c s v & a m p ; f i l e S i z e = 8 3 6 4 1 "   l e n g t h = " 1 6 "   s u b a d d r e s s = " "   p o s = " 0 "   s c r e e n T i p = " " / > 
         < / h y p e r l i n k > 
         < h y p e r l i n k   r e f = " D 1 6 " > 
           < h y p e r s u b l i n k   l i n k r u n s t y p e = " L R T M e n t i o n "   d i s p l a y = " ��A d i d a s S a l e s d a t a "   a d d r e s s = " k w : a n n e x ? a T y p e = e t & a m p ; o I d = F E O N J Q A Y A C A B A & a m p ; f i l e N a m e = A d i d a s S a l e s d a t a . x l s x & a m p ; f i l e S i z e = 5 6 3 6 1 2 "   l e n g t h = " 1 7 "   s u b a d d r e s s = " "   p o s = " 0 "   s c r e e n T i p = " " / > 
         < / h y p e r l i n k > 
         < h y p e r l i n k   r e f = " D 2 0 " > 
           < h y p e r s u b l i n k   l i n k r u n s t y p e = " L R T M e n t i o n "   d i s p l a y = " ��a g e n t s _ a b i l i t i e s _ s t a t "   a d d r e s s = " k w : a n n e x ? a T y p e = e t & a m p ; o I d = T 2 C 5 R Q A Y A D A H 6 & a m p ; f i l e N a m e = a g e n t s _ a b i l i t i e s _ s t a t . c s v & a m p ; f i l e S i z e = 3 1 5 5 2 7 "   l e n g t h = " 2 3 "   s u b a d d r e s s = " "   p o s = " 0 "   s c r e e n T i p = " " / > 
         < / h y p e r l i n k > 
         < h y p e r l i n k   r e f = " D 5 2 " > 
           < h y p e r s u b l i n k   l i n k r u n s t y p e = " L R T M e n t i o n "   d i s p l a y = " ��m o v i e r e v i e w s 2 "   a d d r e s s = " k w : a n n e x ? a T y p e = e t & a m p ; o I d = U R S O T Q A Y A D A B Y & a m p ; f i l e N a m e = m o v i e r e v i e w s 2 . c s v & a m p ; f i l e S i z e = 3 0 2 5 9 5 0 "   l e n g t h = " 1 5 "   s u b a d d r e s s = " "   p o s = " 0 "   s c r e e n T i p = " " / > 
         < / h y p e r l i n k > 
         < h y p e r l i n k   r e f = " D 6 3 " > 
           < h y p e r s u b l i n k   l i n k r u n s t y p e = " L R T M e n t i o n "   d i s p l a y = " ��s a l e s _ d a t a "   a d d r e s s = " k w : a n n e x ? a T y p e = e t & a m p ; o I d = E E M 6 5 Q A Y A B A A S & a m p ; f i l e N a m e = s a l e s _ d a t a . c s v & a m p ; f i l e S i z e = 3 5 8 3 8 "   l e n g t h = " 1 2 "   s u b a d d r e s s = " "   p o s = " 0 "   s c r e e n T i p = " " / > 
         < / h y p e r l i n k > 
         < h y p e r l i n k   r e f = " D 6 1 " > 
           < h y p e r s u b l i n k   l i n k r u n s t y p e = " L R T M e n t i o n "   d i s p l a y = " ��s u m m e r _ p a r a l y m p i c s "   a d d r e s s = " k w : a n n e x ? a T y p e = e t & a m p ; o I d = L U K P B Q A Y A A A C S & a m p ; f i l e N a m e = s u m m e r _ p a r a l y m p i c s . c s v & a m p ; f i l e S i z e = 7 8 1 8 7 "   l e n g t h = " 2 0 "   s u b a d d r e s s = " "   p o s = " 0 "   s c r e e n T i p = " " / > 
         < / h y p e r l i n k > 
         < h y p e r l i n k   r e f = " D 5 4 " > 
           < h y p e r s u b l i n k   l i n k r u n s t y p e = " L R T M e n t i o n "   d i s p l a y = " ��L D A "   a d d r e s s = " k w : a n n e x ? a T y p e = e t & a m p ; o I d = D G I M W L Q Y A C A H 4 & a m p ; f i l e N a m e = L D A . c s v & a m p ; f i l e S i z e = 1 0 1 6 4 6 4 2 "   l e n g t h = " 5 "   s u b a d d r e s s = " "   p o s = " 0 "   s c r e e n T i p = " " / > 
         < / h y p e r l i n k > 
         < h y p e r l i n k   r e f = " D 6 0 " > 
           < h y p e r s u b l i n k   l i n k r u n s t y p e = " L R T M e n t i o n "   d i s p l a y = " ��T e a _ e x p o r t "   a d d r e s s = " k w : a n n e x ? a T y p e = e t & a m p ; o I d = E W Z 7 D Q A Y A B Q C E & a m p ; f i l e N a m e = T e a _ e x p o r t . c s v & a m p ; f i l e S i z e = 3 3 0 9 1 "   l e n g t h = " 1 2 "   s u b a d d r e s s = " "   p o s = " 0 "   s c r e e n T i p = " " / > 
         < / h y p e r l i n k > 
         < h y p e r l i n k   r e f = " D 4 8 " > 
           < h y p e r s u b l i n k   l i n k r u n s t y p e = " L R T M e n t i o n "   d i s p l a y = " ��W o r l d   U n i v e r s i t y   R a n k i n g s   2 0 2 3 "   a d d r e s s = " k w : a n n e x ? a T y p e = e t & a m p ; o I d = W D H P H Q A Y A C A G A & a m p ; f i l e N a m e = W o r l d   U n i v e r s i t y   R a n k i n g s   2 0 2 3 . c s v & a m p ; f i l e S i z e = 2 3 9 7 3 8 "   l e n g t h = " 3 2 "   s u b a d d r e s s = " "   p o s = " 0 "   s c r e e n T i p = " " / > 
         < / h y p e r l i n k > 
         < h y p e r l i n k   r e f = " D 2 " > 
           < h y p e r s u b l i n k   l i n k r u n s t y p e = " L R T M e n t i o n "   d i s p l a y = " ��y e a r l y _ d e a t h s _ b y _ c l i n i c "   a d d r e s s = " k w : a n n e x ? a T y p e = e t & a m p ; o I d = D 2 P C V Q I Y A D Q A Q & a m p ; f i l e N a m e = y e a r l y _ d e a t h s _ b y _ c l i n i c . c s v & a m p ; f i l e S i z e = 4 0 6 "   l e n g t h = " 2 5 "   s u b a d d r e s s = " "   p o s = " 0 "   s c r e e n T i p = " " / > 
         < / h y p e r l i n k > 
         < h y p e r l i n k   r e f = " D 3 " > 
           < h y p e r s u b l i n k   l i n k r u n s t y p e = " L R T M e n t i o n "   d i s p l a y = " ��W e e k   4 0   -   U S   C h r i s t m a s   T r e e   S a l e s   -   2 0 1 0   t o   2 0 1 6 "   a d d r e s s = " k w : a n n e x ? a T y p e = e t & a m p ; o I d = B N C C X Q I Y A D Q D G & a m p ; f i l e N a m e = W e e k   4 0   -   U S   C h r i s t m a s   T r e e   S a l e s   -   2 0 1 0   t o   2 0 1 6 . c s v & a m p ; f i l e S i z e = 8 8 7 "   l e n g t h = " 5 0 "   s u b a d d r e s s = " "   p o s = " 0 "   s c r e e n T i p = " " / > 
         < / h y p e r l i n k > 
         < h y p e r l i n k   r e f = " D 8 " > 
           < h y p e r s u b l i n k   l i n k r u n s t y p e = " L R T M e n t i o n "   d i s p l a y = " ��W e e k   4 0   -   U S   C h r i s t m a s   T r e e   S a l e s   -   2 0 1 0   t o   2 0 1 6 "   a d d r e s s = " k w : a n n e x ? a T y p e = e t & a m p ; o I d = P A O S Z Q I Y A B Q C S & a m p ; f i l e N a m e = W e e k   4 0   -   U S   C h r i s t m a s   T r e e   S a l e s   -   2 0 1 0   t o   2 0 1 6 . c s v & a m p ; f i l e S i z e = 8 6 1 "   l e n g t h = " 5 0 "   s u b a d d r e s s = " "   p o s = " 0 "   s c r e e n T i p = " " / > 
         < / h y p e r l i n k > 
         < h y p e r l i n k   r e f = " D 5 " > 
           < h y p e r s u b l i n k   l i n k r u n s t y p e = " L R T M e n t i o n "   d i s p l a y = " ��T h r o w b a c k D a t a T h u r s d a y   -   2 0 2 0 0 1   -   O z o n e   H o l e "   a d d r e s s = " k w : a n n e x ? a T y p e = e t & a m p ; o I d = L L E C Z Q I Y A A A G S & a m p ; f i l e N a m e = T h r o w b a c k D a t a T h u r s d a y   -   2 0 2 0 0 1   -   O z o n e   H o l e . c s v & a m p ; f i l e S i z e = 8 2 3 "   l e n g t h = " 4 5 "   s u b a d d r e s s = " "   p o s = " 0 "   s c r e e n T i p = " " / > 
         < / h y p e r l i n k > 
         < h y p e r l i n k   r e f = " D 1 0 " > 
           < h y p e r s u b l i n k   l i n k r u n s t y p e = " L R T M e n t i o n "   d i s p l a y = " ��V i r a t _ K o h l i _ O D I "   a d d r e s s = " k w : a n n e x ? a T y p e = e t & a m p ; o I d = O L 6 U X Q I Y A B Q H S & a m p ; f i l e N a m e = V i r a t _ K o h l i _ O D I . c s v & a m p ; f i l e S i z e = 8 2 6 4 "   l e n g t h = " 1 7 "   s u b a d d r e s s = " "   p o s = " 0 "   s c r e e n T i p = " " / > 
         < / h y p e r l i n k > 
         < h y p e r l i n k   r e f = " D 6 2 " > 
           < h y p e r s u b l i n k   l i n k r u n s t y p e = " L R T M e n t i o n "   d i s p l a y = " ��T e a _ e x p o r t "   a d d r e s s = " k w : a n n e x ? a T y p e = e t & a m p ; o I d = Z T O U Z Q I Y A C A H U & a m p ; f i l e N a m e = T e a _ e x p o r t . c s v & a m p ; f i l e S i z e = 3 3 0 9 1 "   l e n g t h = " 1 2 "   s u b a d d r e s s = " "   p o s = " 0 "   s c r e e n T i p = " " / > 
         < / h y p e r l i n k > 
         < h y p e r l i n k   r e f = " D 1 1 " > 
           < h y p e r s u b l i n k   l i n k r u n s t y p e = " L R T M e n t i o n "   d i s p l a y = " ��T u r k e y _ S y r i a _ E a r t h q u a k e "   a d d r e s s = " k w : a n n e x ? a T y p e = e t & a m p ; o I d = B T M 6 H Q Y Y A A Q H O & a m p ; f i l e N a m e = T u r k e y _ S y r i a _ E a r t h q u a k e . c s v & a m p ; f i l e S i z e = 4 8 5 0 5 8 "   l e n g t h = " 2 5 "   s u b a d d r e s s = " "   p o s = " 0 "   s c r e e n T i p = " " / > 
         < / h y p e r l i n k > 
         < h y p e r l i n k   r e f = " D 9 " > 
           < h y p e r s u b l i n k   l i n k r u n s t y p e = " L R T M e n t i o n "   d i s p l a y = " ��t v "   a d d r e s s = " k w : a n n e x ? a T y p e = e t & a m p ; o I d = F 3 R O J Q Y Y A D Q F W & a m p ; f i l e N a m e = t v . x l s x & a m p ; f i l e S i z e = 1 1 9 1 7 "   l e n g t h = " 4 "   s u b a d d r e s s = " "   p o s = " 0 "   s c r e e n T i p = " " / > 
         < / h y p e r l i n k > 
         < h y p e r l i n k   r e f = " D 1 2 " > 
           < h y p e r s u b l i n k   l i n k r u n s t y p e = " L R T M e n t i o n "   d i s p l a y = " ��t v "   a d d r e s s = " k w : a n n e x ? a T y p e = e t & a m p ; o I d = E A Z 6 L Q Y Y A A Q G E & a m p ; f i l e N a m e = t v . c s v & a m p ; f i l e S i z e = 2 1 8 0 "   l e n g t h = " 4 "   s u b a d d r e s s = " "   p o s = " 0 "   s c r e e n T i p = " " / > 
         < / h y p e r l i n k > 
         < h y p e r l i n k   r e f = " D 1 4 " > 
           < h y p e r s u b l i n k   l i n k r u n s t y p e = " L R T M e n t i o n "   d i s p l a y = " ��t v "   a d d r e s s = " k w : a n n e x ? a T y p e = e t & a m p ; o I d = E A Z 6 L Q Y Y A A Q G E & a m p ; f i l e N a m e = t v . c s v & a m p ; f i l e S i z e = 2 1 8 0 "   l e n g t h = " 4 "   s u b a d d r e s s = " "   p o s = " 0 "   s c r e e n T i p = " " / > 
         < / h y p e r l i n k > 
         < h y p e r l i n k   r e f = " D 2 7 " > 
           < h y p e r s u b l i n k   l i n k r u n s t y p e = " L R T M e n t i o n "   d i s p l a y = " ��t v "   a d d r e s s = " k w : a n n e x ? a T y p e = e t & a m p ; o I d = E A Z 6 L Q Y Y A A Q G E & a m p ; f i l e N a m e = t v . c s v & a m p ; f i l e S i z e = 2 1 8 0 "   l e n g t h = " 4 "   s u b a d d r e s s = " "   p o s = " 0 "   s c r e e n T i p = " " / > 
         < / h y p e r l i n k > 
         < h y p e r l i n k   r e f = " D 2 8 " > 
           < h y p e r s u b l i n k   l i n k r u n s t y p e = " L R T M e n t i o n "   d i s p l a y = " ��w a r "   a d d r e s s = " k w : a n n e x ? a T y p e = e t & a m p ; o I d = W X K 7 L Q Y Y A D A F E & a m p ; f i l e N a m e = w a r . c s v & a m p ; f i l e S i z e = 3 6 0 5 4 9 7 "   l e n g t h = " 5 "   s u b a d d r e s s = " "   p o s = " 0 "   s c r e e n T i p = " " / > 
         < / h y p e r l i n k > 
         < h y p e r l i n k   r e f = " D 2 9 " > 
           < h y p e r s u b l i n k   l i n k r u n s t y p e = " L R T M e n t i o n "   d i s p l a y = " ��w o m e n _ c l o t h i n g _ e c o m m e r c e _ s a l e s "   a d d r e s s = " k w : a n n e x ? a T y p e = e t & a m p ; o I d = Y Y S 7 P Q Y Y A D Q A Q & a m p ; f i l e N a m e = w o m e n _ c l o t h i n g _ e c o m m e r c e _ s a l e s . c s v & a m p ; f i l e S i z e = 2 6 2 7 3 "   l e n g t h = " 3 2 "   s u b a d d r e s s = " "   p o s = " 0 "   s c r e e n T i p = " " / > 
         < / h y p e r l i n k > 
         < h y p e r l i n k   r e f = " D 3 0 " > 
           < h y p e r s u b l i n k   l i n k r u n s t y p e = " L R T M e n t i o n "   d i s p l a y = " ��y e a r l y _ d e a t h s _ b y _ c l i n i c "   a d d r e s s = " k w : a n n e x ? a T y p e = e t & a m p ; o I d = X R Z P R Q Y Y A C A A K & a m p ; f i l e N a m e = y e a r l y _ d e a t h s _ b y _ c l i n i c . c s v & a m p ; f i l e S i z e = 4 0 6 "   l e n g t h = " 2 5 "   s u b a d d r e s s = " "   p o s = " 0 "   s c r e e n T i p = " " / > 
         < / h y p e r l i n k > 
         < h y p e r l i n k   r e f = " D 3 2 " > 
           < h y p e r s u b l i n k   l i n k r u n s t y p e = " L R T M e n t i o n "   d i s p l a y = " ��t v "   a d d r e s s = " k w : a n n e x ? a T y p e = e t & a m p ; o I d = E A Z 6 L Q Y Y A A Q G E & a m p ; f i l e N a m e = t v . c s v & a m p ; f i l e S i z e = 2 1 8 0 "   l e n g t h = " 4 "   s u b a d d r e s s = " "   p o s = " 0 "   s c r e e n T i p = " " / > 
         < / h y p e r l i n k > 
         < h y p e r l i n k   r e f = " D 3 3 " > 
           < h y p e r s u b l i n k   l i n k r u n s t y p e = " L R T M e n t i o n "   d i s p l a y = " ��V i d e o _ G a m e _ S a l e s "   a d d r e s s = " k w : a n n e x ? a T y p e = e t & a m p ; o I d = 2 Z H R Z R A Y A A Q H O & a m p ; f i l e N a m e = V i d e o _ G a m e _ S a l e s . c s v & a m p ; f i l e S i z e = 1 3 5 5 7 8 1 "   l e n g t h = " 1 8 "   s u b a d d r e s s = " "   p o s = " 0 "   s c r e e n T i p = " " / > 
         < / h y p e r l i n k > 
         < h y p e r l i n k   r e f = " D 3 4 " > 
           < h y p e r s u b l i n k   l i n k r u n s t y p e = " L R T M e n t i o n "   d i s p l a y = " ��2 0 2 1 0 2 - d i v v y - t r i p d a t a "   a d d r e s s = " k w : a n n e x ? a T y p e = e t & a m p ; o I d = N S L S B R A Y A C A B A & a m p ; f i l e N a m e = 2 0 2 1 0 2 - d i v v y - t r i p d a t a . c s v & a m p ; f i l e S i z e = 9 3 6 5 9 7 5 "   l e n g t h = " 2 3 "   s u b a d d r e s s = " "   p o s = " 0 "   s c r e e n T i p = " " / > 
         < / h y p e r l i n k > 
         < h y p e r l i n k   r e f = " D 3 5 " > 
           < h y p e r s u b l i n k   l i n k r u n s t y p e = " L R T M e n t i o n "   d i s p l a y = " ��G l o b a l   Y o u T u b e   S t a t i s t i c s "   a d d r e s s = " k w : a n n e x ? a T y p e = e t & a m p ; o I d = H Z 5 C D R A Y A B A H 4 & a m p ; f i l e N a m e = G l o b a l   Y o u T u b e   S t a t i s t i c s . c s v & a m p ; f i l e S i z e = 2 0 0 2 7 9 "   l e n g t h = " 2 7 "   s u b a d d r e s s = " "   p o s = " 0 "   s c r e e n T i p = " " / > 
         < / h y p e r l i n k > 
         < h y p e r l i n k   r e f = " D 3 6 " > 
           < h y p e r s u b l i n k   l i n k r u n s t y p e = " L R T M e n t i o n "   d i s p l a y = " ��G l o b a l   Y o u T u b e   S t a t i s t i c s "   a d d r e s s = " k w : a n n e x ? a T y p e = e t & a m p ; o I d = H Z 5 C D R A Y A B A H 4 & a m p ; f i l e N a m e = G l o b a l   Y o u T u b e   S t a t i s t i c s . c s v & a m p ; f i l e S i z e = 2 0 0 2 7 9 "   l e n g t h = " 2 7 "   s u b a d d r e s s = " "   p o s = " 0 "   s c r e e n T i p = " " / > 
         < / h y p e r l i n k > 
         < h y p e r l i n k   r e f = " D 6 4 " > 
           < h y p e r s u b l i n k   l i n k r u n s t y p e = " L R T M e n t i o n "   d i s p l a y = " ��G l o b a l   Y o u T u b e   S t a t i s t i c s "   a d d r e s s = " k w : a n n e x ? a T y p e = e t & a m p ; o I d = H Z 5 C D R A Y A B A H 4 & a m p ; f i l e N a m e = G l o b a l   Y o u T u b e   S t a t i s t i c s . c s v & a m p ; f i l e S i z e = 2 0 0 2 7 9 "   l e n g t h = " 2 7 "   s u b a d d r e s s = " "   p o s = " 0 "   s c r e e n T i p = " " / > 
         < / h y p e r l i n k > 
         < h y p e r l i n k   r e f = " D 7 " > 
           < h y p e r s u b l i n k   l i n k r u n s t y p e = " L R T M e n t i o n "   d i s p l a y = " ��A I   C o u n t r y   r a n k   1 9 9 6 - 2 0 2 1 "   a d d r e s s = " k w : a n n e x ? a T y p e = e t & a m p ; o I d = P B S N V Q A Y A C A A K & a m p ; f i l e N a m e = A I   C o u n t r y   r a n k   1 9 9 6 - 2 0 2 1 . x l s x & a m p ; f i l e S i z e = 1 5 3 8 8 "   l e n g t h = " 2 7 "   s u b a d d r e s s = " "   p o s = " 0 "   s c r e e n T i p = " " / > 
         < / h y p e r l i n k > 
         < h y p e r l i n k   r e f = " D 4 0 " > 
           < h y p e r s u b l i n k   l i n k r u n s t y p e = " L R T M e n t i o n "   d i s p l a y = " ��I R I S "   a d d r e s s = " k w : a n n e x ? a T y p e = e t & a m p ; o I d = N G T D R S Q Y A D A C E & a m p ; f i l e N a m e = I R I S . c s v & a m p ; f i l e S i z e = 4 6 1 7 "   l e n g t h = " 6 "   s u b a d d r e s s = " "   p o s = " 0 "   s c r e e n T i p = " " / > 
         < / h y p e r l i n k > 
         < h y p e r l i n k   r e f = " D 5 1 " > 
           < h y p e r s u b l i n k   l i n k r u n s t y p e = " L R T M e n t i o n "   d i s p l a y = " ��G o o g l e "   a d d r e s s = " k w : a n n e x ? a T y p e = e t & a m p ; o I d = W C K U B S Q Y A C Q E C & a m p ; f i l e N a m e = G o o g l e . c s v & a m p ; f i l e S i z e = 3 3 7 2 2 1 "   l e n g t h = " 8 "   s u b a d d r e s s = " "   p o s = " 0 "   s c r e e n T i p = " " / > 
         < / h y p e r l i n k > 
         < h y p e r l i n k   r e f = " D 4 2 " > 
           < h y p e r s u b l i n k   l i n k r u n s t y p e = " L R T M e n t i o n "   d i s p l a y = " ��f a m i l y "   a d d r e s s = " k w : a n n e x ? a T y p e = e t & a m p ; o I d = G N G U F S Q Y A C A F O & a m p ; f i l e N a m e = f a m i l y . c s v & a m p ; f i l e S i z e = 6 2 7 4 9 7 3 "   l e n g t h = " 8 "   s u b a d d r e s s = " "   p o s = " 0 "   s c r e e n T i p = " " / > 
         < / h y p e r l i n k > 
         < h y p e r l i n k   r e f = " D 4 6 " > 
           < h y p e r s u b l i n k   l i n k r u n s t y p e = " L R T M e n t i o n "   d i s p l a y = " ��F a r m _ W e a t h e r _ D a t a "   a d d r e s s = " k w : a n n e x ? a T y p e = e t & a m p ; o I d = W Q 6 E J S Q Y A B Q H O & a m p ; f i l e N a m e = F a r m _ W e a t h e r _ D a t a . x l s x & a m p ; f i l e S i z e = 2 2 2 4 4 5 "   l e n g t h = " 1 9 "   s u b a d d r e s s = " "   p o s = " 0 "   s c r e e n T i p = " " / > 
         < / h y p e r l i n k > 
         < h y p e r l i n k   r e f = " D 5 0 " > 
           < h y p e r s u b l i n k   l i n k r u n s t y p e = " L R T M e n t i o n "   d i s p l a y = " ��F a r m _ W e a t h e r _ D a t a "   a d d r e s s = " k w : a n n e x ? a T y p e = e t & a m p ; o I d = D G N U J S Q Y A A A A C & a m p ; f i l e N a m e = F a r m _ W e a t h e r _ D a t a . x l s x & a m p ; f i l e S i z e = 2 2 2 4 4 5 "   l e n g t h = " 1 9 "   s u b a d d r e s s = " "   p o s = " 0 "   s c r e e n T i p = " " / > 
         < / h y p e r l i n k > 
         < h y p e r l i n k   r e f = " D 3 7 " > 
           < h y p e r s u b l i n k   l i n k r u n s t y p e = " L R T M e n t i o n "   d i s p l a y = " ��G o o g l e "   a d d r e s s = " k w : a n n e x ? a T y p e = e t & a m p ; o I d = W C K U B S Q Y A C Q E C & a m p ; f i l e N a m e = G o o g l e . c s v & a m p ; f i l e S i z e = 3 3 7 2 2 1 "   l e n g t h = " 8 "   s u b a d d r e s s = " "   p o s = " 0 "   s c r e e n T i p = " " / > 
         < / h y p e r l i n k > 
         < h y p e r l i n k   r e f = " D 4 3 " > 
           < h y p e r s u b l i n k   l i n k r u n s t y p e = " L R T M e n t i o n "   d i s p l a y = " ��C o u n t r y   W i s e   A i r p o r t "   a d d r e s s = " k w : a n n e x ? a T y p e = e t & a m p ; o I d = G L X F H S Q Y A A A H S & a m p ; f i l e N a m e = C o u n t r y   W i s e   A i r p o r t . c s v & a m p ; f i l e S i z e = 1 5 8 1 2 "   l e n g t h = " 2 2 "   s u b a d d r e s s = " "   p o s = " 0 "   s c r e e n T i p = " " / > 
         < / h y p e r l i n k > 
         < h y p e r l i n k   r e f = " D 1 3 " > 
           < h y p e r s u b l i n k   l i n k r u n s t y p e = " L R T M e n t i o n "   d i s p l a y = " ��a c t i o n "   a d d r e s s = " k w : a n n e x ? a T y p e = e t & a m p ; o I d = N 2 P W H S Q Y A B Q D S & a m p ; f i l e N a m e = a c t i o n . c s v & a m p ; f i l e S i z e = 1 7 6 0 9 7 9 1 "   l e n g t h = " 8 "   s u b a d d r e s s = " "   p o s = " 0 "   s c r e e n T i p = " " / > 
         < / h y p e r l i n k > 
         < h y p e r l i n k   r e f = " D 1 5 " > 
           < h y p e r s u b l i n k   l i n k r u n s t y p e = " L R T M e n t i o n "   d i s p l a y = " ��t v "   a d d r e s s = " k w : a n n e x ? a T y p e = e t & a m p ; o I d = E A Z 6 L Q Y Y A A Q G E & a m p ; f i l e N a m e = t v . c s v & a m p ; f i l e S i z e = 2 1 8 0 "   l e n g t h = " 4 "   s u b a d d r e s s = " "   p o s = " 0 "   s c r e e n T i p = " " / > 
         < / h y p e r l i n k > 
         < h y p e r l i n k   r e f = " D 1 7 " > 
           < h y p e r s u b l i n k   l i n k r u n s t y p e = " L R T M e n t i o n "   d i s p l a y = " ��h o r r o r "   a d d r e s s = " k w : a n n e x ? a T y p e = e t & a m p ; o I d = J J W J V S Q Y A B Q H A & a m p ; f i l e N a m e = h o r r o r . c s v & a m p ; f i l e S i z e = 1 2 7 5 1 2 0 6 "   l e n g t h = " 8 "   s u b a d d r e s s = " "   p o s = " 0 "   s c r e e n T i p = " " / > 
         < / h y p e r l i n k > 
         < h y p e r l i n k   r e f = " D 6 5 " > 
           < h y p e r s u b l i n k   l i n k r u n s t y p e = " L R T M e n t i o n "   d i s p l a y = " ��H R _ A n a l y t i c s "   a d d r e s s = " k w : a n n e x ? a T y p e = e t & a m p ; o I d = 2 R G Z X S Q Y A D A B Y & a m p ; f i l e N a m e = H R _ A n a l y t i c s . c s v & a m p ; f i l e S i z e = 2 5 8 5 9 5 "   l e n g t h = " 1 4 "   s u b a d d r e s s = " "   p o s = " 0 "   s c r e e n T i p = " " / > 
         < / h y p e r l i n k > 
         < h y p e r l i n k   r e f = " D 6 6 " > 
           < h y p e r s u b l i n k   l i n k r u n s t y p e = " L R T M e n t i o n "   d i s p l a y = " ��I n v o i c e s "   a d d r e s s = " k w : a n n e x ? a T y p e = e t & a m p ; o I d = S R U Z 3 S Q Y A C A B Y & a m p ; f i l e N a m e = I n v o i c e s . c s v & a m p ; f i l e S i z e = 6 4 7 9 8 5 2 "   l e n g t h = " 1 0 "   s u b a d d r e s s = " "   p o s = " 0 "   s c r e e n T i p = " " / > 
         < / h y p e r l i n k > 
         < h y p e r l i n k   r e f = " D 2 1 " > 
           < h y p e r s u b l i n k   l i n k r u n s t y p e = " L R T M e n t i o n "   d i s p l a y = " ��i n s u r a n c e "   a d d r e s s = " k w : a n n e x ? a T y p e = e t & a m p ; o I d = 5 E Y K B S Q Y A A A A C & a m p ; f i l e N a m e = i n s u r a n c e . c s v & a m p ; f i l e S i z e = 5 5 6 2 8 "   l e n g t h = " 1 1 "   s u b a d d r e s s = " "   p o s = " 0 "   s c r e e n T i p = " " / > 
         < / h y p e r l i n k > 
         < h y p e r l i n k   r e f = " D 2 2 " > 
           < h y p e r s u b l i n k   l i n k r u n s t y p e = " L R T M e n t i o n "   d i s p l a y = " ��G a m e _ o f _ T h r o n e s "   a d d r e s s = " k w : a n n e x ? a T y p e = e t & a m p ; o I d = Z V P K L S Q Y A B Q B Y & a m p ; f i l e N a m e = G a m e _ o f _ T h r o n e s . c s v & a m p ; f i l e S i z e = 9 6 2 4 4 "   l e n g t h = " 1 7 "   s u b a d d r e s s = " "   p o s = " 0 "   s c r e e n T i p = " " / > 
         < / h y p e r l i n k > 
         < h y p e r l i n k   r e f = " D 3 1 " > 
           < h y p e r s u b l i n k   l i n k r u n s t y p e = " L R T M e n t i o n "   d i s p l a y = " ��i n s u r a n c e "   a d d r e s s = " k w : a n n e x ? a T y p e = e t & a m p ; o I d = S F P K P S Q Y A C Q D M & a m p ; f i l e N a m e = i n s u r a n c e . c s v & a m p ; f i l e S i z e = 5 5 6 2 8 "   l e n g t h = " 1 1 "   s u b a d d r e s s = " "   p o s = " 0 "   s c r e e n T i p = " " / > 
         < / h y p e r l i n k > 
         < h y p e r l i n k   r e f = " D 3 8 " > 
           < h y p e r s u b l i n k   l i n k r u n s t y p e = " L R T M e n t i o n "   d i s p l a y = " ��m o v i e s "   a d d r e s s = " k w : a n n e x ? a T y p e = e t & a m p ; o I d = Q D R 2 T S Q Y A B Q D G & a m p ; f i l e N a m e = m o v i e s . c s v & a m p ; f i l e S i z e = 1 7 4 7 1 4 "   l e n g t h = " 8 "   s u b a d d r e s s = " "   p o s = " 0 "   s c r e e n T i p = " " / > 
         < / h y p e r l i n k > 
         < h y p e r l i n k   r e f = " D 3 9 " > 
           < h y p e r s u b l i n k   l i n k r u n s t y p e = " L R T M e n t i o n "   d i s p l a y = " ��o s c a r s "   a d d r e s s = " k w : a n n e x ? a T y p e = e t & a m p ; o I d = I T 6 K Z S Q Y A D A A E & a m p ; f i l e N a m e = o s c a r s . x l s x & a m p ; f i l e S i z e = 6 3 4 6 8 7 "   l e n g t h = " 8 "   s u b a d d r e s s = " "   p o s = " 0 "   s c r e e n T i p = " " / > 
         < / h y p e r l i n k > 
         < h y p e r l i n k   r e f = " D 5 3 " > 
           < h y p e r s u b l i n k   l i n k r u n s t y p e = " L R T M e n t i o n "   d i s p l a y = " ��͑�^dUR�"   a d d r e s s = " k w : a n n e x ? a T y p e = p d f & a m p ; o I d = X F R L F S Q Y A B A A K & a m p ; f i l e N a m e = ͑�^dUR�. p d f & a m p ; f i l e S i z e = 6 9 5 6 6 3 "   l e n g t h = " 6 "   s u b a d d r e s s = " "   p o s = " 0 "   s c r e e n T i p = " " / > 
         < / h y p e r l i n k > 
         < h y p e r l i n k   r e f = " D 5 5 " > 
           < h y p e r s u b l i n k   l i n k r u n s t y p e = " L R T M e n t i o n "   d i s p l a y = " ��g u a n g m i n g b i l e i "   a d d r e s s = " k w : a n n e x ? a T y p e = w p s & a m p ; o I d = Q D G 3 J S Q Y A A Q E C & a m p ; f i l e N a m e = g u a n g m i n g b i l e i . t x t & a m p ; f i l e S i z e = 6 5 3 4 8 0 8 "   l e n g t h = " 1 6 "   s u b a d d r e s s = " "   p o s = " 0 "   s c r e e n T i p = " " / > 
         < / h y p e r l i n k > 
         < h y p e r l i n k   r e f = " D 5 9 " > 
           < h y p e r s u b l i n k   l i n k r u n s t y p e = " L R T M e n t i o n "   d i s p l a y = " ���Y�a O"   a d d r e s s = " k w : a n n e x ? a T y p e = w p s & a m p ; o I d = R V M 3 L S Q Y A D A C E & a m p ; f i l e N a m e = �Y�a O. t x t & a m p ; f i l e S i z e = 3 8 7 9 8 7 5 "   l e n g t h = " 5 "   s u b a d d r e s s = " "   p o s = " 0 "   s c r e e n T i p = " " / > 
         < / h y p e r l i n k > 
         < h y p e r l i n k   r e f = " D 7 7 " > 
           < h y p e r s u b l i n k   l i n k r u n s t y p e = " L R T M e n t i o n "   d i s p l a y = " ���Y�a O"   a d d r e s s = " k w : a n n e x ? a T y p e = w p s & a m p ; o I d = K 2 R 3 P S Q Y A B A F E & a m p ; f i l e N a m e = �Y�a O. t x t & a m p ; f i l e S i z e = 3 8 7 9 8 7 5 "   l e n g t h = " 5 "   s u b a d d r e s s = " "   p o s = " 0 "   s c r e e n T i p = " " / > 
         < / h y p e r l i n k > 
         < h y p e r l i n k   r e f = " D 6 8 " > 
           < h y p e r s u b l i n k   l i n k r u n s t y p e = " L R T M e n t i o n "   d i s p l a y = " ��i n s u r a n c e "   a d d r e s s = " k w : a n n e x ? a T y p e = e t & a m p ; o I d = W A G L V S Q Y A D A C W & a m p ; f i l e N a m e = i n s u r a n c e . c s v & a m p ; f i l e S i z e = 5 5 6 2 8 "   l e n g t h = " 1 1 "   s u b a d d r e s s = " "   p o s = " 0 "   s c r e e n T i p = " " / > 
         < / h y p e r l i n k > 
         < h y p e r l i n k   r e f = " D 7 0 " > 
           < h y p e r s u b l i n k   l i n k r u n s t y p e = " L R T M e n t i o n "   d i s p l a y = " ��i n s u r a n c e "   a d d r e s s = " k w : a n n e x ? a T y p e = e t & a m p ; o I d = W A G L V S Q Y A D A C W & a m p ; f i l e N a m e = i n s u r a n c e . c s v & a m p ; f i l e S i z e = 5 5 6 2 8 "   l e n g t h = " 1 1 "   s u b a d d r e s s = " "   p o s = " 0 "   s c r e e n T i p = " " / > 
         < / h y p e r l i n k > 
         < h y p e r l i n k   r e f = " D 7 1 " > 
           < h y p e r s u b l i n k   l i n k r u n s t y p e = " L R T M e n t i o n "   d i s p l a y = " ��G o o g l e "   a d d r e s s = " k w : a n n e x ? a T y p e = e t & a m p ; o I d = W C K U B S Q Y A C Q E C & a m p ; f i l e N a m e = G o o g l e . c s v & a m p ; f i l e S i z e = 3 3 7 2 2 1 "   l e n g t h = " 8 "   s u b a d d r e s s = " "   p o s = " 0 "   s c r e e n T i p = " " / > 
         < / h y p e r l i n k > 
         < h y p e r l i n k   r e f = " D 1 4 3 " > 
           < h y p e r s u b l i n k   l i n k r u n s t y p e = " L R T M e n t i o n "   d i s p l a y = " ��b��Xzf��"   a d d r e s s = " k w : a n n e x ? a T y p e = p d f & a m p ; o I d = T B F M B S Q Y A B Q G 4 & a m p ; f i l e N a m e = b��Xzf��. p d f & a m p ; f i l e S i z e = 4 1 2 6 2 7 9 "   l e n g t h = " 6 "   s u b a d d r e s s = " "   p o s = " 0 "   s c r e e n T i p = " " / > 
         < / h y p e r l i n k > 
         < h y p e r l i n k   r e f = " D 1 4 2 " > 
           < h y p e r s u b l i n k   l i n k r u n s t y p e = " L R T M e n t i o n "   d i s p l a y = " ��G e o f f r e y   H i n t o n "   a d d r e s s = " k w : a n n e x ? a T y p e = p d f & a m p ; o I d = D 5 I M H S Q Y A D Q A O & a m p ; f i l e N a m e = G e o f f r e y   H i n t o n . p d f & a m p ; f i l e S i z e = 2 1 2 6 5 7 "   l e n g t h = " 1 7 "   s u b a d d r e s s = " "   p o s = " 0 "   s c r e e n T i p = " " / > 
         < / h y p e r l i n k > 
         < h y p e r l i n k   r e f = " D 2 3 " > 
           < h y p e r s u b l i n k   l i n k r u n s t y p e = " L R T M e n t i o n "   d i s p l a y = " ��g l o b a l _ s u p e r s t o r e _ 2 0 1 6 "   a d d r e s s = " k w : a n n e x ? a T y p e = e t & a m p ; o I d = J 7 F M Z S Q Y A B Q C Q & a m p ; f i l e N a m e = g l o b a l _ s u p e r s t o r e _ 2 0 1 6 . x l s x & a m p ; f i l e S i z e = 8 4 9 5 9 9 1 "   l e n g t h = " 2 4 "   s u b a d d r e s s = " "   p o s = " 0 "   s c r e e n T i p = " " / > 
         < / h y p e r l i n k > 
         < h y p e r l i n k   r e f = " D 2 4 " > 
           < h y p e r s u b l i n k   l i n k r u n s t y p e = " L R T M e n t i o n "   d i s p l a y = " ��F o r b e s   1 0 0   W o m e n   L i s t   2 0 2 0 "   a d d r e s s = " k w : a n n e x ? a T y p e = e t & a m p ; o I d = H X O 4 Z S Q Y A B A B A & a m p ; f i l e N a m e = F o r b e s   1 0 0   W o m e n   L i s t   2 0 2 0 . c s v & a m p ; f i l e S i z e = 7 5 8 7 8 "   l e n g t h = " 2 8 "   s u b a d d r e s s = " "   p o s = " 0 "   s c r e e n T i p = " " / > 
         < / h y p e r l i n k > 
         < h y p e r l i n k   r e f = " D 2 5 " > 
           < h y p e r s u b l i n k   l i n k r u n s t y p e = " L R T M e n t i o n "   d i s p l a y = " ��h o r r o r "   a d d r e s s = " k w : a n n e x ? a T y p e = e t & a m p ; o I d = P D A 5 J S Q Y A C Q D M & a m p ; f i l e N a m e = h o r r o r . c s v & a m p ; f i l e S i z e = 1 2 7 5 1 2 0 6 "   l e n g t h = " 8 "   s u b a d d r e s s = " "   p o s = " 0 "   s c r e e n T i p = " " / > 
         < / h y p e r l i n k > 
         < h y p e r l i n k   r e f = " D 2 6 " > 
           < h y p e r s u b l i n k   l i n k r u n s t y p e = " L R T M e n t i o n "   d i s p l a y = " ��H i g h e s t   g r o s s i n g   m o v i e s   o f   2 0 2 2 "   a d d r e s s = " k w : a n n e x ? a T y p e = e t & a m p ; o I d = F 7 J N J S Q Y A B Q D S & a m p ; f i l e N a m e = H i g h e s t   g r o s s i n g   m o v i e s   o f   2 0 2 2 . x l s x & a m p ; f i l e S i z e = 1 8 5 5 8 "   l e n g t h = " 3 3 "   s u b a d d r e s s = " "   p o s = " 0 "   s c r e e n T i p = " " / > 
         < / h y p e r l i n k > 
       < / h y p e r l i n k s > 
       < c e l l p r o t e c t i o n / > 
       < a p p E t D b R e l a t i o n s / > 
     < / w o S h e e t P r o p s > 
     < w o S h e e t P r o p s   i n t e r l i n e O n O f f = " 0 "   s h e e t S t i d = " 3 "   r i g h t P a d d i n g = " 1 5 "   b o t t o m P a d d i n g = " 3 0 "   i s F l e x P a p e r S h e e t = " 0 "   t o p P a d d i n g = " 3 0 "   i s D b S h e e t = " 0 "   i s D b D a s h B o a r d S h e e t = " 0 "   i n t e r l i n e C o l o r = " 0 "   i s D a s h B o a r d S h e e t = " 0 "   l e f t P a d d i n g = " 1 5 " > 
       < c e l l p r o t e c t i o n / > 
       < a p p E t D b R e l a t i o n s / > 
     < / w o S h e e t P r o p s > 
     < w o S h e e t P r o p s   i n t e r l i n e O n O f f = " 0 "   s h e e t S t i d = " 4 "   r i g h t P a d d i n g = " 1 5 "   b o t t o m P a d d i n g = " 3 0 "   i s F l e x P a p e r S h e e t = " 0 "   t o p P a d d i n g = " 3 0 "   i s D b S h e e t = " 0 "   i s D b D a s h B o a r d S h e e t = " 0 "   i n t e r l i n e C o l o r = " 0 "   i s D a s h B o a r d S h e e t = " 0 "   l e f t P a d d i n g = " 1 5 " > 
       < c e l l p r o t e c t i o n / > 
       < a p p E t D b R e l a t i o n s / > 
     < / w o S h e e t P r o p s > 
   < / w o S h e e t s P r o p s > 
   < w o B o o k P r o p s > 
     < b o o k S e t t i n g s   c o r e C o n q u e r U s e r I d = " "   i s F i l t e r S h a r e d = " 1 "   f i l t e r T y p e = " c o n n "   i s A u t o U p d a t e P a u s e d = " 0 "   i s M e r g e T a s k s A u t o U p d a t e = " 0 "   f i l e I d = " "   i s I n s e r P i c A s A t t a c h m e n t = " 0 " / > 
   < / w o B o o k P r o p s > 
 < / w o P r o p s > 
 
</file>

<file path=customXml/item2.xml>��< ? x m l   v e r s i o n = ' 1 . 0 '   e n c o d i n g = ' U T F - 8 '   s t a n d a l o n e = ' y e s ' ? > 
 < p i x e l a t o r s   x m l n s = " h t t p s : / / w e b . w p s . c n / e t / 2 0 1 8 / m a i n "   x m l n s : s = " h t t p : / / s c h e m a s . o p e n x m l f o r m a t s . o r g / s p r e a d s h e e t m l / 2 0 0 6 / m a i n " > 
   < p i x e l a t o r L i s t   s h e e t S t i d = " 2 " / > 
   < p i x e l a t o r L i s t   s h e e t S t i d = " 3 " / > 
   < p i x e l a t o r L i s t   s h e e t S t i d = " 4 " / > 
 < / p i x e l a t o r s > 
 
</file>

<file path=customXml/itemProps1.xml><?xml version="1.0" encoding="utf-8"?>
<ds:datastoreItem xmlns:ds="http://schemas.openxmlformats.org/officeDocument/2006/customXml" ds:itemID="{06C82605-B75B-4693-9329-32AAD527C692}">
  <ds:schemaRefs/>
</ds:datastoreItem>
</file>

<file path=customXml/itemProps2.xml><?xml version="1.0" encoding="utf-8"?>
<ds:datastoreItem xmlns:ds="http://schemas.openxmlformats.org/officeDocument/2006/customXml" ds:itemID="{224D003E-15C9-4FFE-AB16-9E66474EAE4E}">
  <ds:schemaRefs/>
</ds:datastoreItem>
</file>

<file path=docProps/app.xml><?xml version="1.0" encoding="utf-8"?>
<Properties xmlns="http://schemas.openxmlformats.org/officeDocument/2006/extended-properties" xmlns:vt="http://schemas.openxmlformats.org/officeDocument/2006/docPropsVTypes">
  <Application>WPS Office WWO_wpscloud_20240520220747-5a09b3c7bf</Application>
  <HeadingPairs>
    <vt:vector size="2" baseType="variant">
      <vt:variant>
        <vt:lpstr>工作表</vt:lpstr>
      </vt:variant>
      <vt:variant>
        <vt:i4>3</vt:i4>
      </vt:variant>
    </vt:vector>
  </HeadingPairs>
  <TitlesOfParts>
    <vt:vector size="3" baseType="lpstr">
      <vt:lpstr>codeinterpreter</vt:lpstr>
      <vt:lpstr>functioncall</vt:lpstr>
      <vt:lpstr>codeinterpreter_Image_result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cppowboy</cp:lastModifiedBy>
  <dcterms:created xsi:type="dcterms:W3CDTF">2024-05-21T23:08:00Z</dcterms:created>
  <dcterms:modified xsi:type="dcterms:W3CDTF">2024-05-21T20:09:20Z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
  </property>
  <property fmtid="{D5CDD505-2E9C-101B-9397-08002B2CF9AE}" pid="3" name="KSOProductBuildVer">
    <vt:lpwstr>2052-6.6.1.8808</vt:lpwstr>
  </property>
</Properties>
</file>